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namedSheetViews/namedSheetView1.xml" ContentType="application/vnd.ms-excel.namedsheetviews+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rolanm01\Desktop\Docs for upload Digital Team\"/>
    </mc:Choice>
  </mc:AlternateContent>
  <xr:revisionPtr revIDLastSave="0" documentId="8_{64205DD3-3A3A-4FC1-A3E9-0B2D63ACAC05}" xr6:coauthVersionLast="47" xr6:coauthVersionMax="47" xr10:uidLastSave="{00000000-0000-0000-0000-000000000000}"/>
  <bookViews>
    <workbookView xWindow="28680" yWindow="-120" windowWidth="29040" windowHeight="15840" tabRatio="698" xr2:uid="{6F6B2EB4-7C88-41FE-B1B0-FA46AD05A9FE}"/>
  </bookViews>
  <sheets>
    <sheet name="ReadmeFirst" sheetId="3" r:id="rId1"/>
    <sheet name="3_CarbonProject_" sheetId="34" r:id="rId2"/>
    <sheet name="4_ProjectActivities" sheetId="27" r:id="rId3"/>
    <sheet name="5_TargetCobenefits" sheetId="26" r:id="rId4"/>
    <sheet name="7_Time0to18mths" sheetId="38" r:id="rId5"/>
    <sheet name="7_ProjectDelivery" sheetId="9" r:id="rId6"/>
    <sheet name="8_Budget" sheetId="11" r:id="rId7"/>
    <sheet name="0_Contractor" sheetId="3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27" l="1"/>
  <c r="J39" i="27"/>
  <c r="J63" i="27"/>
  <c r="J64" i="27"/>
  <c r="J47" i="27"/>
  <c r="J48" i="27"/>
  <c r="J49" i="27"/>
  <c r="J50" i="27"/>
  <c r="J51" i="27"/>
  <c r="J52" i="27"/>
  <c r="J53" i="27"/>
  <c r="J54" i="27"/>
  <c r="J55" i="27"/>
  <c r="J46" i="27"/>
  <c r="I56" i="27"/>
  <c r="G56" i="27"/>
  <c r="H56" i="27"/>
  <c r="J25" i="27"/>
  <c r="F16" i="11"/>
  <c r="E16" i="11"/>
  <c r="D16" i="11"/>
  <c r="C16" i="11"/>
  <c r="F15" i="11"/>
  <c r="E15" i="11"/>
  <c r="D15" i="11"/>
  <c r="C15" i="11"/>
  <c r="F14" i="11"/>
  <c r="E14" i="11"/>
  <c r="D14" i="11"/>
  <c r="C14" i="11"/>
  <c r="F13" i="11"/>
  <c r="E13" i="11"/>
  <c r="D13" i="11"/>
  <c r="C13" i="11"/>
  <c r="F12" i="11"/>
  <c r="E12" i="11"/>
  <c r="D12" i="11"/>
  <c r="C12" i="11"/>
  <c r="F11" i="11"/>
  <c r="E11" i="11"/>
  <c r="D11" i="11"/>
  <c r="C11" i="11"/>
  <c r="F10" i="11"/>
  <c r="E10" i="11"/>
  <c r="D10" i="11"/>
  <c r="C10" i="11"/>
  <c r="F9" i="11"/>
  <c r="E9" i="11"/>
  <c r="D9" i="11"/>
  <c r="C9" i="11"/>
  <c r="F8" i="11"/>
  <c r="E8" i="11"/>
  <c r="D8" i="11"/>
  <c r="C8" i="11"/>
  <c r="F7" i="11"/>
  <c r="E7" i="11"/>
  <c r="D7" i="11"/>
  <c r="C7" i="11"/>
  <c r="F6" i="11"/>
  <c r="E6" i="11"/>
  <c r="D6" i="11"/>
  <c r="C6" i="11"/>
  <c r="F5" i="11"/>
  <c r="E5" i="11"/>
  <c r="D5" i="11"/>
  <c r="C5" i="11"/>
  <c r="F4" i="11"/>
  <c r="E4" i="11"/>
  <c r="D4" i="11"/>
  <c r="C4" i="11"/>
  <c r="B21" i="26"/>
  <c r="C21" i="26"/>
  <c r="J26" i="27"/>
  <c r="J24" i="27"/>
  <c r="E18" i="27"/>
  <c r="E14" i="27"/>
  <c r="E15" i="27"/>
  <c r="E17" i="27"/>
  <c r="E16" i="27"/>
  <c r="J18" i="27"/>
  <c r="J14" i="27"/>
  <c r="J9" i="27"/>
  <c r="J4" i="27"/>
  <c r="J62" i="27"/>
  <c r="J65" i="27"/>
  <c r="J66" i="27"/>
  <c r="J61" i="27"/>
  <c r="J35" i="27"/>
  <c r="J36" i="27"/>
  <c r="J37" i="27"/>
  <c r="J40" i="27"/>
  <c r="J41" i="27"/>
  <c r="J34" i="27"/>
  <c r="J27" i="27"/>
  <c r="J28" i="27"/>
  <c r="J15" i="27"/>
  <c r="J16" i="27"/>
  <c r="J17" i="27"/>
  <c r="J5" i="27"/>
  <c r="J6" i="27"/>
  <c r="J7" i="27"/>
  <c r="J8" i="27"/>
  <c r="J56" i="27" l="1"/>
  <c r="J23" i="27"/>
  <c r="J10" i="27"/>
  <c r="J67" i="27"/>
  <c r="I67" i="27"/>
  <c r="H67" i="27"/>
  <c r="G67" i="27"/>
  <c r="F67" i="27"/>
  <c r="F68" i="27" s="1"/>
  <c r="I10" i="27"/>
  <c r="H10" i="27"/>
  <c r="G10" i="27"/>
  <c r="F10" i="27"/>
  <c r="F11" i="27" s="1"/>
  <c r="G11" i="27" l="1"/>
  <c r="G15" i="11"/>
  <c r="G68" i="27"/>
  <c r="C10" i="27" l="1"/>
  <c r="B13" i="34"/>
  <c r="B24" i="26"/>
  <c r="J19" i="27" l="1"/>
  <c r="I42" i="27"/>
  <c r="H42" i="27"/>
  <c r="G42" i="27"/>
  <c r="I19" i="27"/>
  <c r="G19" i="27"/>
  <c r="F19" i="27"/>
  <c r="G29" i="27"/>
  <c r="H29" i="27"/>
  <c r="I29" i="27"/>
  <c r="F29" i="27"/>
  <c r="J29" i="27"/>
  <c r="C24" i="26"/>
  <c r="C22" i="26"/>
  <c r="B22" i="26"/>
  <c r="B23" i="26" l="1"/>
  <c r="C23" i="26"/>
  <c r="D24" i="26" s="1"/>
  <c r="G14" i="11"/>
  <c r="G8" i="11"/>
  <c r="G12" i="11"/>
  <c r="G10" i="11"/>
  <c r="G5" i="11"/>
  <c r="G13" i="11"/>
  <c r="G11" i="11"/>
  <c r="G9" i="11"/>
  <c r="G4" i="11"/>
  <c r="G7" i="11"/>
  <c r="G16" i="11"/>
  <c r="G6" i="11"/>
  <c r="J42" i="27"/>
  <c r="F42" i="27"/>
  <c r="F43" i="27" s="1"/>
  <c r="H19" i="27"/>
  <c r="F20" i="27"/>
  <c r="G30" i="27"/>
  <c r="D17" i="11"/>
  <c r="F17" i="11"/>
  <c r="E17" i="11"/>
  <c r="C18" i="11"/>
  <c r="C17" i="11"/>
  <c r="C22" i="11" s="1"/>
  <c r="F57" i="27"/>
  <c r="G57" i="27"/>
  <c r="G43" i="27"/>
  <c r="C21" i="11" l="1" a="1"/>
  <c r="C21" i="11" s="1"/>
  <c r="D22" i="26"/>
  <c r="D21" i="26"/>
  <c r="G20" i="27"/>
  <c r="D18" i="11"/>
  <c r="G18" i="11"/>
  <c r="G17" i="11"/>
  <c r="D23" i="26" l="1"/>
  <c r="F30" i="27"/>
  <c r="J30" i="27" l="1"/>
  <c r="F31" i="27" s="1"/>
  <c r="G31" i="2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4CC35C0-14E6-41D1-9E12-C9058781D24A}" keepAlive="1" name="Query - Site A planting list" description="Connection to the 'Site A planting list' query in the workbook." type="5" refreshedVersion="8" background="1" saveData="1">
    <dbPr connection="Provider=Microsoft.Mashup.OleDb.1;Data Source=$Workbook$;Location=&quot;Site A planting list&quot;;Extended Properties=&quot;&quot;" command="SELECT * FROM [Site A planting list]"/>
  </connection>
  <connection id="2" xr16:uid="{40518688-D5FC-4C33-8AA2-E51E4242A282}" keepAlive="1" name="Query - Site Planting list" description="Connection to the 'Site Planting list' query in the workbook." type="5" refreshedVersion="8" background="1" saveData="1">
    <dbPr connection="Provider=Microsoft.Mashup.OleDb.1;Data Source=$Workbook$;Location=&quot;Site Planting list&quot;;Extended Properties=&quot;&quot;" command="SELECT * FROM [Site Planting list]"/>
  </connection>
  <connection id="3" xr16:uid="{FF44EF81-006C-479A-A80A-0C00A62A3262}" keepAlive="1" name="Query - Species (3)" description="Connection to the 'Species (3)' query in the workbook." type="5" refreshedVersion="8" background="1" saveData="1">
    <dbPr connection="Provider=Microsoft.Mashup.OleDb.1;Data Source=$Workbook$;Location=&quot;Species (3)&quot;;Extended Properties=&quot;&quot;" command="SELECT * FROM [Species (3)]"/>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<sst xmlns="http://schemas.openxmlformats.org/spreadsheetml/2006/main" count="337" uniqueCount="250">
  <si>
    <t>Department of Climate Change, Energy, the Environment and Water (DCCEEW), NSW</t>
  </si>
  <si>
    <t>Planting Plan Workbook -  Instructions</t>
  </si>
  <si>
    <t xml:space="preserve">To be used when completing your planting plan for your Living Carbon grant application. </t>
  </si>
  <si>
    <t>About this Workbook</t>
  </si>
  <si>
    <t>Guide Section</t>
  </si>
  <si>
    <t>Worksheet tab</t>
  </si>
  <si>
    <t>Tables included</t>
  </si>
  <si>
    <t>Section 3</t>
  </si>
  <si>
    <t>3_CarbonProject</t>
  </si>
  <si>
    <t>Table A - Planting sites and properties/characteristics.</t>
  </si>
  <si>
    <t>Section 4</t>
  </si>
  <si>
    <t>4_ProjectActivities</t>
  </si>
  <si>
    <t>Table B to Table F - Planting method, Site preparation, Fencing, Planting materials, Maintenance and reporting
Also, Admin (optional for workbook budget only)</t>
  </si>
  <si>
    <t>Section 5</t>
  </si>
  <si>
    <t xml:space="preserve">5_TargetCobenefits
</t>
  </si>
  <si>
    <t>Table G to Table I - Target co-benefits;  Species list, diversity and abundance of predicted species to be planted; Summary of planting diversity and abundance</t>
  </si>
  <si>
    <t xml:space="preserve">Section 7 </t>
  </si>
  <si>
    <t xml:space="preserve">7_Time0to18mths
7_ProjectDelivery
</t>
  </si>
  <si>
    <t>Table K - Project schedule for 18 months of the Living Carbon grant
Table L and Table M - Project schedules for 1 to 5 years and 6 to 25 years</t>
  </si>
  <si>
    <t>Section 8</t>
  </si>
  <si>
    <t>8_Budget
0_Contractor</t>
  </si>
  <si>
    <t>Budget overall
Optional for applicant only to record contractors</t>
  </si>
  <si>
    <t>Instructions</t>
  </si>
  <si>
    <r>
      <rPr>
        <b/>
        <sz val="11"/>
        <color theme="1"/>
        <rFont val="Public Sans"/>
        <family val="3"/>
      </rPr>
      <t>Disclaimer:</t>
    </r>
    <r>
      <rPr>
        <sz val="11"/>
        <color theme="1"/>
        <rFont val="Public Sans"/>
        <family val="3"/>
      </rPr>
      <t xml:space="preserve"> using this workbook is optional, not mandatory. The workbook will not be submitted as part of the Living Carbon grant application. All efforts have been made to ensure formulas and figures in the workbook deliver accurate figures. However, we do not guarantee the accuracy of the numbers and we expect anyone using it to double-check their numbers prior to including them in the planting plan.</t>
    </r>
  </si>
  <si>
    <t>Sheet</t>
  </si>
  <si>
    <t>Column(s)</t>
  </si>
  <si>
    <t>Type</t>
  </si>
  <si>
    <t>Rule</t>
  </si>
  <si>
    <t>Explanation</t>
  </si>
  <si>
    <t>4 Project Activities</t>
  </si>
  <si>
    <t>A and F</t>
  </si>
  <si>
    <t>Format</t>
  </si>
  <si>
    <r>
      <t xml:space="preserve">If "Weed Control" or "Other" is entered into a cell in </t>
    </r>
    <r>
      <rPr>
        <i/>
        <sz val="11"/>
        <color theme="1"/>
        <rFont val="Public Sans"/>
        <family val="3"/>
      </rPr>
      <t>column A "Activity"</t>
    </r>
    <r>
      <rPr>
        <sz val="11"/>
        <color theme="1"/>
        <rFont val="Public Sans"/>
        <family val="3"/>
      </rPr>
      <t>, then the cell on the same row in</t>
    </r>
    <r>
      <rPr>
        <i/>
        <sz val="11"/>
        <color theme="1"/>
        <rFont val="Public Sans"/>
        <family val="3"/>
      </rPr>
      <t xml:space="preserve"> column F "Grant"</t>
    </r>
    <r>
      <rPr>
        <sz val="11"/>
        <color theme="1"/>
        <rFont val="Public Sans"/>
        <family val="3"/>
      </rPr>
      <t>, will go grey.</t>
    </r>
  </si>
  <si>
    <t xml:space="preserve">Grant funds can not be used for weed control or other activities. </t>
  </si>
  <si>
    <t>A, E, F</t>
  </si>
  <si>
    <t>Message "please change"</t>
  </si>
  <si>
    <t>F</t>
  </si>
  <si>
    <t>If the percentage of grants for requested for fencing (F30) is more than the total cost of fencing (J30) then the following message will appear: Error - fencing grant funds exceed 50% of total fencing cost. Please change the costs paid by each funding source so that fencing grant funds do not exceed 50% of the total fencing cost".</t>
  </si>
  <si>
    <t>Grant funds must not exceed 50% of the total cost of the fence and may only be used to pay towards fencing costs that are equivalent to what a standard stock fence would cost.</t>
  </si>
  <si>
    <t>8 Budget</t>
  </si>
  <si>
    <t>A, row 21</t>
  </si>
  <si>
    <t>Message "please change" or "no change needed:</t>
  </si>
  <si>
    <t>Fencing grant costs do not exceed 50% of the total fencing cost.</t>
  </si>
  <si>
    <t>As above</t>
  </si>
  <si>
    <t>A, row 22</t>
  </si>
  <si>
    <t>Fencing grant costs do not exceed 50% of the total grant cost.</t>
  </si>
  <si>
    <t>Table A Planting sites and properties/characteristics</t>
  </si>
  <si>
    <t>Planting site(s)</t>
  </si>
  <si>
    <t>Area (ha)</t>
  </si>
  <si>
    <t>Stems per ha</t>
  </si>
  <si>
    <t xml:space="preserve">Target canopy % </t>
  </si>
  <si>
    <t>Plant community type(s) (PCTs)</t>
  </si>
  <si>
    <t>Description</t>
  </si>
  <si>
    <t>Total</t>
  </si>
  <si>
    <t>N/A</t>
  </si>
  <si>
    <t xml:space="preserve">Select an option from the drop down menu. This is needed for the budget in 8_Budget to calculate automatically. </t>
  </si>
  <si>
    <r>
      <t xml:space="preserve">Provide details and a description. You can combine information for different planting sites, each site does not need its own line. 
You can add rows to the tables. To do this: 
1) select the last empty row of the table e.g. row 9 of the Table B
2) right click and select the cursor on "Insert" 
3) click on "Insert row </t>
    </r>
    <r>
      <rPr>
        <b/>
        <i/>
        <sz val="11"/>
        <color theme="1"/>
        <rFont val="Public Sans"/>
        <family val="3"/>
      </rPr>
      <t>above</t>
    </r>
    <r>
      <rPr>
        <i/>
        <sz val="11"/>
        <color theme="1"/>
        <rFont val="Public Sans"/>
        <family val="3"/>
      </rPr>
      <t>".</t>
    </r>
  </si>
  <si>
    <t xml:space="preserve">The costs in column F may be paid for by a combination of different sources: grant funds, cash contribution, in-kind or third part contribution. Enter the how much each source is paying for. The total values will automatically update in 8_Budget. Cells that are shaded grey shaded will automatically fill in, you can not edit them. Note that the application form asks for a total in-kind and a total cash so if some of the third party contribution is in cash, keep a note of that on the side. </t>
  </si>
  <si>
    <t xml:space="preserve">This column will calculate automatically with the total cost of the activity. </t>
  </si>
  <si>
    <t>Include any assumptions or comments, for example if a fencing costs is calculated per meter, or if third party contribution is cost.</t>
  </si>
  <si>
    <t>Table B Revegetation method(s) of your Living Carbon project.</t>
  </si>
  <si>
    <t>Revegetation method</t>
  </si>
  <si>
    <t>Planting sites</t>
  </si>
  <si>
    <t>Number of stems</t>
  </si>
  <si>
    <t xml:space="preserve">Description and reasons </t>
  </si>
  <si>
    <t>Grant funds</t>
  </si>
  <si>
    <t>Landowner cash co-contribution ($)</t>
  </si>
  <si>
    <t>Landowner in-kind ($ equivalent)</t>
  </si>
  <si>
    <t>Third party cash or in-kind contribution</t>
  </si>
  <si>
    <t xml:space="preserve">Total line cost </t>
  </si>
  <si>
    <t>Assumptions or comments</t>
  </si>
  <si>
    <t>Table C Site preparation activities of the project</t>
  </si>
  <si>
    <t>Site preparation activity</t>
  </si>
  <si>
    <t>Length (m) or area (ha)</t>
  </si>
  <si>
    <t>Description and reasons</t>
  </si>
  <si>
    <t>Note: grant funds to fund soil preparation (ripping, augering or similar activities). Other activities such as  weed control,  removal of biomass, and pest control are ineligible grant expenditure.</t>
  </si>
  <si>
    <t>Table D: Fencing materials and labour</t>
  </si>
  <si>
    <t>Materials or labour</t>
  </si>
  <si>
    <t xml:space="preserve">Planting site(s)  </t>
  </si>
  <si>
    <t>Length (m)</t>
  </si>
  <si>
    <t>Description and reason</t>
  </si>
  <si>
    <t>Percent of grants funds out of total fencing cost:</t>
  </si>
  <si>
    <t>Table E Tree protection materials and labour</t>
  </si>
  <si>
    <t>Tree protection materials</t>
  </si>
  <si>
    <t>Description and reasons (include quantity)</t>
  </si>
  <si>
    <t>Note: equipment such as post hole diggers, mallets (for putting in stakes) and watering equipment, are ineligible grant expenditure.</t>
  </si>
  <si>
    <t>Table F: Maintenance and monitoring of planting project</t>
  </si>
  <si>
    <t>Maintenance and monitoring</t>
  </si>
  <si>
    <t>Assumptions (Cost per meter)</t>
  </si>
  <si>
    <t>Note: grant funds cannot be spent on monitoring and maintenance. These activities will need to be fully paid for by co-contribution to the grants.</t>
  </si>
  <si>
    <t xml:space="preserve">The Table below is not in your planting plan. It is included here so that Administration costs calculate in the 8_Budget. The grant default costs are pre-written for you. You can add more details or activity lines if that is helpful for you. </t>
  </si>
  <si>
    <t>Administration activity</t>
  </si>
  <si>
    <t>Description (specific of what it is)</t>
  </si>
  <si>
    <t>Type (flora, fauna, TEC)</t>
  </si>
  <si>
    <t>Common name</t>
  </si>
  <si>
    <r>
      <t xml:space="preserve">Scientific species name </t>
    </r>
    <r>
      <rPr>
        <sz val="9"/>
        <rFont val="Public Sans"/>
        <family val="3"/>
      </rPr>
      <t>(N/A for TECs)</t>
    </r>
  </si>
  <si>
    <t xml:space="preserve">Status </t>
  </si>
  <si>
    <t>Justification</t>
  </si>
  <si>
    <t>#</t>
  </si>
  <si>
    <t>Flora species (scientific name)</t>
  </si>
  <si>
    <t>Type (T  = Tree, S = shrubs)</t>
  </si>
  <si>
    <t>Quantity to be planted</t>
  </si>
  <si>
    <t>Planting areas</t>
  </si>
  <si>
    <t>Co-benefit contribution (only complete if there is a direct relationship to a planned co-benefit)</t>
  </si>
  <si>
    <t>Plant Type</t>
  </si>
  <si>
    <t>Total  type</t>
  </si>
  <si>
    <t>% of total quantity</t>
  </si>
  <si>
    <t>Trees</t>
  </si>
  <si>
    <t>Shrubs</t>
  </si>
  <si>
    <t xml:space="preserve">Providing biodiversity co-benefit </t>
  </si>
  <si>
    <t xml:space="preserve">On the left hand side, list project activities: 1. Keep activities shaded white; 2. For activities shaded colour, add rows to list your specific activities. For example,  replace the row for "Site preparation acitivities" with three rows:  "Spray one month prior to planting", "Ripping" and "Ground preparation".
On the right, adjust the timeline: Highlight which month/s the activity will be completed. Change the calendar months to match when your project will occur. </t>
  </si>
  <si>
    <t>Project month</t>
  </si>
  <si>
    <t>Calendar month:</t>
  </si>
  <si>
    <t>Revegetation tasks</t>
  </si>
  <si>
    <t>Order materials, order plants, book contractors</t>
  </si>
  <si>
    <t>Site preparation activities (add your activities on separate rows)</t>
  </si>
  <si>
    <t>Fencing activities  (add your activities on separate rows)</t>
  </si>
  <si>
    <t>Planting activities (add your activities on separate rows)</t>
  </si>
  <si>
    <t>Maintenance and monitoring activities (add activities)</t>
  </si>
  <si>
    <t>Carbon and Environmental Accounting</t>
  </si>
  <si>
    <t>Annual submission to ACCU Scheme + ACCUs issued</t>
  </si>
  <si>
    <t>(If applicable) Contact method owner if using NV-07 and NV-10</t>
  </si>
  <si>
    <t>Register Environmental Account (EA) with AfN (Step 2 AfN)</t>
  </si>
  <si>
    <t>Build Environmental Account (Step 3 AfN)</t>
  </si>
  <si>
    <r>
      <t xml:space="preserve">Certify Environmental Account (Step 4 AfN) </t>
    </r>
    <r>
      <rPr>
        <sz val="11"/>
        <color theme="1"/>
        <rFont val="Public Sans"/>
        <family val="3"/>
      </rPr>
      <t>(includes audit)</t>
    </r>
  </si>
  <si>
    <t>Biodiversity survey/ ecological assessment monitoring</t>
  </si>
  <si>
    <t>B</t>
  </si>
  <si>
    <t>EA annual certification compliance report and registration</t>
  </si>
  <si>
    <t>Living Carbon grant admin</t>
  </si>
  <si>
    <t>Set up monitoring points, budgeting and grant tracking</t>
  </si>
  <si>
    <t>Complete project case study</t>
  </si>
  <si>
    <t>Living Carbon surveys</t>
  </si>
  <si>
    <t>Living Carbon grant reports</t>
  </si>
  <si>
    <t>Monitor and report on stem survival rate 3-6 months after planting</t>
  </si>
  <si>
    <t>Add your own activities and months or dates. We've left a few to get you started.</t>
  </si>
  <si>
    <t>Add your own and months or dates. We've left a few to get you started.</t>
  </si>
  <si>
    <t>Table L: Project schedule for 1 to 5 years</t>
  </si>
  <si>
    <r>
      <t xml:space="preserve">Monitoring Year 1 - 5
</t>
    </r>
    <r>
      <rPr>
        <i/>
        <sz val="10"/>
        <color theme="1"/>
        <rFont val="Public Sans"/>
        <family val="3"/>
      </rPr>
      <t>Change activities to suit you</t>
    </r>
  </si>
  <si>
    <t>Year 1 
2025</t>
  </si>
  <si>
    <t>Year 2</t>
  </si>
  <si>
    <t>Year 3</t>
  </si>
  <si>
    <t>Year 4</t>
  </si>
  <si>
    <t>Year 5</t>
  </si>
  <si>
    <t>Monitoring - Years 6-25</t>
  </si>
  <si>
    <t>Activities</t>
  </si>
  <si>
    <t>Y1</t>
  </si>
  <si>
    <t>Y2</t>
  </si>
  <si>
    <t>Y3</t>
  </si>
  <si>
    <t>Y4</t>
  </si>
  <si>
    <t>Y5</t>
  </si>
  <si>
    <t>Quarter</t>
  </si>
  <si>
    <t xml:space="preserve">Add years to this line &gt; </t>
  </si>
  <si>
    <t>30</t>
  </si>
  <si>
    <t>31</t>
  </si>
  <si>
    <t>32</t>
  </si>
  <si>
    <t>33</t>
  </si>
  <si>
    <t>34</t>
  </si>
  <si>
    <t>35</t>
  </si>
  <si>
    <t>36</t>
  </si>
  <si>
    <t>37</t>
  </si>
  <si>
    <t>38</t>
  </si>
  <si>
    <t>39</t>
  </si>
  <si>
    <t>40</t>
  </si>
  <si>
    <t>41</t>
  </si>
  <si>
    <t>42</t>
  </si>
  <si>
    <t>43</t>
  </si>
  <si>
    <t>44</t>
  </si>
  <si>
    <t>45</t>
  </si>
  <si>
    <t>46</t>
  </si>
  <si>
    <t>47</t>
  </si>
  <si>
    <t>48</t>
  </si>
  <si>
    <t>Revegetation Activities</t>
  </si>
  <si>
    <t>(Change activities to suit you)</t>
  </si>
  <si>
    <t>Win</t>
  </si>
  <si>
    <t>Spr</t>
  </si>
  <si>
    <t>Sum</t>
  </si>
  <si>
    <t>Aut</t>
  </si>
  <si>
    <t>Planting (direct seeding or tubestock)</t>
  </si>
  <si>
    <t>Plant survival (all plants) (once per year)</t>
  </si>
  <si>
    <t>Species selection</t>
  </si>
  <si>
    <t>Plant germination (direct or hand seeding)</t>
  </si>
  <si>
    <t>Monitoring activities (as needed or scheduled)</t>
  </si>
  <si>
    <t>Seed collection</t>
  </si>
  <si>
    <t>Plant survival post planting (tubestock) or post germination (direct seeding)</t>
  </si>
  <si>
    <t>Plant propagation</t>
  </si>
  <si>
    <t>Monitoring activities</t>
  </si>
  <si>
    <t>Site preparation</t>
  </si>
  <si>
    <t>Carbon and Environmental Accounting admin</t>
  </si>
  <si>
    <t>Plant installation</t>
  </si>
  <si>
    <t>CER reporting, ACCUs issued (chosen every 5 years)</t>
  </si>
  <si>
    <t>Direct or hand seeding</t>
  </si>
  <si>
    <t>CER reporting, ACCUs issued (as frequently as 6 months to 5 years)</t>
  </si>
  <si>
    <t>EA certification compliance report and registration, (once per year)</t>
  </si>
  <si>
    <t>Site maintenance</t>
  </si>
  <si>
    <t>Environmental Account certification compliance report and registration</t>
  </si>
  <si>
    <t>Monitoring</t>
  </si>
  <si>
    <t>Contingency planting</t>
  </si>
  <si>
    <t>Consider opportunities to share your experiences</t>
  </si>
  <si>
    <t>Threat monitoring</t>
  </si>
  <si>
    <t>Dependent on site characteristics, and budget. It can be undertaken at any time.</t>
  </si>
  <si>
    <t>Dependent on site characteristics, and budget. It can be undertaken at any time, recommended annually at the same time as performance monitoring.</t>
  </si>
  <si>
    <t>Activity</t>
  </si>
  <si>
    <t>Activity Costs</t>
  </si>
  <si>
    <t>Grant funding</t>
  </si>
  <si>
    <t>Third Party</t>
  </si>
  <si>
    <t>Total Activity</t>
  </si>
  <si>
    <t>Assumptions</t>
  </si>
  <si>
    <t>Soil preparation</t>
  </si>
  <si>
    <t>Weed control</t>
  </si>
  <si>
    <t>Other</t>
  </si>
  <si>
    <t>Fencing^</t>
  </si>
  <si>
    <t>Fencing materials</t>
  </si>
  <si>
    <t>Fencing</t>
  </si>
  <si>
    <t>Fencing labour</t>
  </si>
  <si>
    <t>Revegetation</t>
  </si>
  <si>
    <t>Direct seeding (seeds and direct seeding)</t>
  </si>
  <si>
    <t xml:space="preserve">Tube stock </t>
  </si>
  <si>
    <t xml:space="preserve">Planting labour (including installation of tree guards etc.) </t>
  </si>
  <si>
    <t>Maintenance &amp; Report</t>
  </si>
  <si>
    <t>Initial maintenance as per plan</t>
  </si>
  <si>
    <t>Initial monitoring and report</t>
  </si>
  <si>
    <t>Admin</t>
  </si>
  <si>
    <t>ACCU Scheme and Accounting for Nature (AfN) costs</t>
  </si>
  <si>
    <t>Other admin</t>
  </si>
  <si>
    <t>Sub total</t>
  </si>
  <si>
    <t>^ (max 50% of total grant cost or total fencing costs) </t>
  </si>
  <si>
    <t>Fencing grant costs do not exceed 50% of the total fencing cost</t>
  </si>
  <si>
    <t>For your use only, do not include this in your planting plan.</t>
  </si>
  <si>
    <t>Contractors or partners with capacity to service proposed revegetation</t>
  </si>
  <si>
    <t>Contractor Name</t>
  </si>
  <si>
    <t>Works to be contracted for</t>
  </si>
  <si>
    <t xml:space="preserve">Relevant experience undertaking revegetation projects </t>
  </si>
  <si>
    <t>Availability to undertake proposed tasks (list relevant equipment)</t>
  </si>
  <si>
    <t>Table H: Targeted biodiversity co-benefits your project aims to achieve and justification</t>
  </si>
  <si>
    <t>Table I: Species list, diversity and abundance of predicted species to be planted</t>
  </si>
  <si>
    <t>Table J: Summary of planting project's diversity, abundance and co-benefits</t>
  </si>
  <si>
    <t>Table M: 1- 5 year Monitoring and Activity Schedule</t>
  </si>
  <si>
    <t>Table L: Project schedule for 18 months of the Living Carbon grant</t>
  </si>
  <si>
    <t>Table N: Project schedule for 6 to 25 years</t>
  </si>
  <si>
    <t>Table O: Planting plan budget</t>
  </si>
  <si>
    <t xml:space="preserve">This planting plan workbook contains blank and pre-formatted versions of each table that you need to complete in your planting plan. It is recommended that you fill out each table in the workbook, specifically those containing formulas. You can then copy and paste the completed tables into your planting plan. 
Note: When copying and pasting tables from the workbook into your planting plan, only copy over the contents and not the formulas. Do this by: 
1.	selecting/highlighting the completed table in the workbook
2.	right click and select ‘Copy’
3.	go to your planting plan, place the cursor where you want to paste/insert the table and right click on it,
4.	select “Paste Special”
5.	select the first icon on the left to “Keep Source Formatting (K)”
There is one sheet (the coloured tabs at the bottom) for every section of your planting plan except for the schedules/timelines which are divided across two sheets. See the sections and their corresponding tables below. </t>
  </si>
  <si>
    <t xml:space="preserve">&gt; Follow the prompts at the top of each sheet and in the guide to complete the workbook.
&gt; Parts of the workbook that contain formulas or drop down menus are locked, which means you can not change them. This is to prevent you accidentally deleting them.
&gt; You can add rows to all tables except the 8_Budget sheet, you can not add columns
&gt; If you are unsure of why some cells become automatically shaded or what an error message means, refer to Workbook rules below. </t>
  </si>
  <si>
    <r>
      <rPr>
        <b/>
        <sz val="11"/>
        <color rgb="FF000000"/>
        <rFont val="Calibri"/>
        <family val="2"/>
      </rPr>
      <t>Applicants do not need to read or review this</t>
    </r>
    <r>
      <rPr>
        <sz val="11"/>
        <color rgb="FF000000"/>
        <rFont val="Calibri"/>
        <family val="2"/>
      </rPr>
      <t xml:space="preserve">. It has been noted here, out of interest and so that you can see what the rules are if you use the Workbook long term. </t>
    </r>
  </si>
  <si>
    <r>
      <rPr>
        <sz val="11"/>
        <color rgb="FF000000"/>
        <rFont val="Public Sans"/>
        <family val="3"/>
      </rPr>
      <t xml:space="preserve">If "Weed Control" or "Other" is entered into a cell in </t>
    </r>
    <r>
      <rPr>
        <i/>
        <sz val="11"/>
        <color rgb="FF000000"/>
        <rFont val="Public Sans"/>
        <family val="3"/>
      </rPr>
      <t>column A "Activity"</t>
    </r>
    <r>
      <rPr>
        <sz val="11"/>
        <color rgb="FF000000"/>
        <rFont val="Public Sans"/>
        <family val="3"/>
      </rPr>
      <t xml:space="preserve">, and a number more than $0 is entered into </t>
    </r>
    <r>
      <rPr>
        <i/>
        <sz val="11"/>
        <color rgb="FF000000"/>
        <rFont val="Public Sans"/>
        <family val="3"/>
      </rPr>
      <t>column F "Grant",</t>
    </r>
    <r>
      <rPr>
        <sz val="11"/>
        <color rgb="FF000000"/>
        <rFont val="Public Sans"/>
        <family val="3"/>
      </rPr>
      <t xml:space="preserve"> then this message will appear "Please change grey cell to N/A: because weed control and other is ineligible grant expenditure".</t>
    </r>
  </si>
  <si>
    <t xml:space="preserve">You can not use grant funds to pay for weed control or other activities. If you do allocate grant funds for those activities, the message will tell you to change it. </t>
  </si>
  <si>
    <t>Grant funds for fencing costs must not exceed 50% of the total grant request.</t>
  </si>
  <si>
    <t>Maintain EA  (data collection, audit, certify)</t>
  </si>
  <si>
    <t>Maintain EA every 5 years or less (data collection, audit, certify)</t>
  </si>
  <si>
    <t>Fencing grant costs do not exceed 50% of total grant request</t>
  </si>
  <si>
    <t>The budget table automatically populates (fills in) cells based on answers in 4_Project Activities. Assumption to do not carry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</si>
</sst>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quot;$&quot;#,##0"/>
    <numFmt numFmtId="165" formatCode="&quot;$&quot;#,##0.00"/>
    <numFmt numFmtId="166" formatCode="#,##0_ ;\-#,##0\ "/>
  </numFmts>
  <fonts count="39" x14ac:knownFonts="1">
    <font>
      <sz val="11"/>
      <color theme="1"/>
      <name val="Calibri"/>
      <family val="2"/>
      <scheme val="minor"/>
    </font>
    <font>
      <u/>
      <sz val="11"/>
      <color theme="10"/>
      <name val="Calibri"/>
      <family val="2"/>
      <scheme val="minor"/>
    </font>
    <font>
      <sz val="11"/>
      <color theme="1"/>
      <name val="Public Sans"/>
      <family val="3"/>
    </font>
    <font>
      <sz val="11"/>
      <color theme="1"/>
      <name val="Calibri"/>
      <family val="2"/>
      <scheme val="minor"/>
    </font>
    <font>
      <b/>
      <sz val="9"/>
      <color theme="1"/>
      <name val="Public Sans"/>
      <family val="3"/>
    </font>
    <font>
      <b/>
      <sz val="11"/>
      <color rgb="FF000000"/>
      <name val="Public Sans"/>
      <family val="3"/>
    </font>
    <font>
      <sz val="11"/>
      <color rgb="FF000000"/>
      <name val="Public Sans"/>
      <family val="3"/>
    </font>
    <font>
      <sz val="10"/>
      <color theme="1"/>
      <name val="Public Sans"/>
      <family val="3"/>
    </font>
    <font>
      <b/>
      <sz val="11"/>
      <color theme="0"/>
      <name val="Public Sans"/>
      <family val="3"/>
    </font>
    <font>
      <i/>
      <sz val="11"/>
      <color theme="1"/>
      <name val="Public Sans"/>
      <family val="3"/>
    </font>
    <font>
      <b/>
      <sz val="11"/>
      <color theme="1"/>
      <name val="Public Sans"/>
      <family val="3"/>
    </font>
    <font>
      <sz val="9"/>
      <color theme="1"/>
      <name val="Public Sans"/>
      <family val="3"/>
    </font>
    <font>
      <sz val="11"/>
      <name val="Public Sans"/>
      <family val="3"/>
    </font>
    <font>
      <b/>
      <sz val="11"/>
      <name val="Public Sans"/>
      <family val="3"/>
    </font>
    <font>
      <u/>
      <sz val="11"/>
      <color theme="10"/>
      <name val="Public Sans"/>
      <family val="3"/>
    </font>
    <font>
      <sz val="11"/>
      <color rgb="FF22272B"/>
      <name val="Public Sans"/>
      <family val="3"/>
    </font>
    <font>
      <sz val="9"/>
      <name val="Public Sans"/>
      <family val="3"/>
    </font>
    <font>
      <b/>
      <sz val="14"/>
      <color theme="1"/>
      <name val="Public Sans"/>
      <family val="3"/>
    </font>
    <font>
      <sz val="11.5"/>
      <color rgb="FF22272B"/>
      <name val="Public Sans"/>
      <family val="3"/>
    </font>
    <font>
      <sz val="12"/>
      <color rgb="FF808080"/>
      <name val="Public Sans"/>
      <family val="3"/>
    </font>
    <font>
      <b/>
      <sz val="16"/>
      <color rgb="FF22272B"/>
      <name val="Public Sans"/>
      <family val="3"/>
    </font>
    <font>
      <b/>
      <sz val="11"/>
      <color rgb="FF22272B"/>
      <name val="Public Sans"/>
      <family val="3"/>
    </font>
    <font>
      <i/>
      <sz val="10"/>
      <color theme="1"/>
      <name val="Public Sans"/>
      <family val="3"/>
    </font>
    <font>
      <b/>
      <sz val="10"/>
      <color theme="1"/>
      <name val="Public Sans"/>
      <family val="3"/>
    </font>
    <font>
      <sz val="10"/>
      <color rgb="FFFF0000"/>
      <name val="Public Sans"/>
      <family val="3"/>
    </font>
    <font>
      <i/>
      <sz val="8"/>
      <color theme="0" tint="-0.499984740745262"/>
      <name val="Public Sans"/>
      <family val="3"/>
    </font>
    <font>
      <sz val="18"/>
      <color rgb="FF22272B"/>
      <name val="Public Sans"/>
      <family val="3"/>
    </font>
    <font>
      <sz val="18"/>
      <color rgb="FF808080"/>
      <name val="Public Sans"/>
      <family val="3"/>
    </font>
    <font>
      <i/>
      <sz val="9"/>
      <color theme="1"/>
      <name val="Public Sans"/>
      <family val="3"/>
    </font>
    <font>
      <b/>
      <sz val="12"/>
      <color theme="0"/>
      <name val="Public Sans"/>
      <family val="3"/>
    </font>
    <font>
      <b/>
      <sz val="11"/>
      <color rgb="FFFF0000"/>
      <name val="Public Sans"/>
      <family val="3"/>
    </font>
    <font>
      <sz val="8"/>
      <name val="Calibri"/>
      <family val="2"/>
      <scheme val="minor"/>
    </font>
    <font>
      <b/>
      <sz val="11"/>
      <color rgb="FF000000"/>
      <name val="Calibri"/>
      <family val="2"/>
    </font>
    <font>
      <sz val="11"/>
      <color rgb="FF000000"/>
      <name val="Calibri"/>
      <family val="2"/>
    </font>
    <font>
      <b/>
      <i/>
      <sz val="11"/>
      <color theme="1"/>
      <name val="Public Sans"/>
      <family val="3"/>
    </font>
    <font>
      <b/>
      <i/>
      <sz val="11"/>
      <name val="Public Sans"/>
      <family val="3"/>
    </font>
    <font>
      <b/>
      <i/>
      <sz val="12"/>
      <color theme="0"/>
      <name val="Public Sans"/>
      <family val="3"/>
    </font>
    <font>
      <i/>
      <sz val="11"/>
      <color rgb="FF000000"/>
      <name val="Public Sans"/>
      <family val="3"/>
    </font>
    <font>
      <sz val="11"/>
      <color rgb="FF000000"/>
      <name val="Public Sans"/>
      <family val="3"/>
    </font>
  </fonts>
  <fills count="18">
    <fill>
      <patternFill patternType="none"/>
    </fill>
    <fill>
      <patternFill patternType="gray125"/>
    </fill>
    <fill>
      <patternFill patternType="solid">
        <fgColor rgb="FFEDFBEF"/>
        <bgColor indexed="64"/>
      </patternFill>
    </fill>
    <fill>
      <patternFill patternType="solid">
        <fgColor rgb="FFA8EDB3"/>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
      <patternFill patternType="solid">
        <fgColor rgb="FFEBFBEE"/>
        <bgColor indexed="64"/>
      </patternFill>
    </fill>
    <fill>
      <patternFill patternType="solid">
        <fgColor rgb="FFCBEDFD"/>
        <bgColor indexed="64"/>
      </patternFill>
    </fill>
    <fill>
      <patternFill patternType="solid">
        <fgColor rgb="FFD7153A"/>
        <bgColor indexed="64"/>
      </patternFill>
    </fill>
    <fill>
      <patternFill patternType="solid">
        <fgColor theme="0"/>
        <bgColor indexed="64"/>
      </patternFill>
    </fill>
    <fill>
      <patternFill patternType="solid">
        <fgColor theme="3"/>
        <bgColor indexed="64"/>
      </patternFill>
    </fill>
    <fill>
      <patternFill patternType="solid">
        <fgColor rgb="FFDBFADF"/>
        <bgColor indexed="64"/>
      </patternFill>
    </fill>
    <fill>
      <patternFill patternType="solid">
        <fgColor rgb="FFCAF4D1"/>
        <bgColor indexed="64"/>
      </patternFill>
    </fill>
    <fill>
      <patternFill patternType="solid">
        <fgColor rgb="FFADCBFF"/>
        <bgColor indexed="64"/>
      </patternFill>
    </fill>
    <fill>
      <patternFill patternType="solid">
        <fgColor rgb="FFCED4D8"/>
        <bgColor indexed="64"/>
      </patternFill>
    </fill>
    <fill>
      <patternFill patternType="solid">
        <fgColor rgb="FFD5E4FF"/>
        <bgColor indexed="64"/>
      </patternFill>
    </fill>
  </fills>
  <borders count="2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medium">
        <color rgb="FFA8EDB3"/>
      </left>
      <right/>
      <top style="medium">
        <color rgb="FFA8EDB3"/>
      </top>
      <bottom style="medium">
        <color rgb="FFA8EDB3"/>
      </bottom>
      <diagonal/>
    </border>
    <border>
      <left/>
      <right style="medium">
        <color rgb="FFA8EDB3"/>
      </right>
      <top style="medium">
        <color rgb="FFA8EDB3"/>
      </top>
      <bottom style="medium">
        <color rgb="FFA8EDB3"/>
      </bottom>
      <diagonal/>
    </border>
    <border>
      <left/>
      <right style="medium">
        <color rgb="FFCAF4D1"/>
      </right>
      <top/>
      <bottom style="medium">
        <color rgb="FFCAF4D1"/>
      </bottom>
      <diagonal/>
    </border>
    <border>
      <left style="thin">
        <color rgb="FF05290A"/>
      </left>
      <right style="thin">
        <color rgb="FF05290A"/>
      </right>
      <top style="thin">
        <color rgb="FF05290A"/>
      </top>
      <bottom style="thin">
        <color rgb="FF05290A"/>
      </bottom>
      <diagonal/>
    </border>
    <border>
      <left style="thin">
        <color rgb="FF05290A"/>
      </left>
      <right/>
      <top style="thin">
        <color rgb="FF05290A"/>
      </top>
      <bottom style="thin">
        <color rgb="FF05290A"/>
      </bottom>
      <diagonal/>
    </border>
    <border>
      <left/>
      <right/>
      <top style="thin">
        <color rgb="FF05290A"/>
      </top>
      <bottom style="thin">
        <color rgb="FF05290A"/>
      </bottom>
      <diagonal/>
    </border>
    <border>
      <left style="thin">
        <color rgb="FFA8EDB3"/>
      </left>
      <right style="thin">
        <color rgb="FFA8EDB3"/>
      </right>
      <top style="thin">
        <color rgb="FFA8EDB3"/>
      </top>
      <bottom style="thin">
        <color rgb="FFA8EDB3"/>
      </bottom>
      <diagonal/>
    </border>
    <border>
      <left style="thin">
        <color rgb="FFCAF4D1"/>
      </left>
      <right style="thin">
        <color rgb="FFCAF4D1"/>
      </right>
      <top style="thin">
        <color rgb="FFCAF4D1"/>
      </top>
      <bottom style="thin">
        <color rgb="FFCAF4D1"/>
      </bottom>
      <diagonal/>
    </border>
    <border>
      <left style="thin">
        <color rgb="FFCAF4D1"/>
      </left>
      <right style="thin">
        <color rgb="FFCAF4D1"/>
      </right>
      <top style="thin">
        <color rgb="FFCAF4D1"/>
      </top>
      <bottom/>
      <diagonal/>
    </border>
    <border>
      <left style="medium">
        <color rgb="FFCAF4D1"/>
      </left>
      <right/>
      <top style="medium">
        <color rgb="FFCAF4D1"/>
      </top>
      <bottom style="medium">
        <color rgb="FFCAF4D1"/>
      </bottom>
      <diagonal/>
    </border>
    <border>
      <left/>
      <right style="medium">
        <color rgb="FFCAF4D1"/>
      </right>
      <top style="medium">
        <color rgb="FFCAF4D1"/>
      </top>
      <bottom style="medium">
        <color rgb="FFCAF4D1"/>
      </bottom>
      <diagonal/>
    </border>
    <border>
      <left/>
      <right/>
      <top/>
      <bottom style="medium">
        <color rgb="FFA8EDB3"/>
      </bottom>
      <diagonal/>
    </border>
    <border>
      <left style="medium">
        <color indexed="64"/>
      </left>
      <right style="thin">
        <color rgb="FF05290A"/>
      </right>
      <top style="medium">
        <color indexed="64"/>
      </top>
      <bottom style="thin">
        <color rgb="FF05290A"/>
      </bottom>
      <diagonal/>
    </border>
    <border>
      <left style="thin">
        <color rgb="FF05290A"/>
      </left>
      <right style="thin">
        <color rgb="FF05290A"/>
      </right>
      <top style="medium">
        <color indexed="64"/>
      </top>
      <bottom style="thin">
        <color rgb="FF05290A"/>
      </bottom>
      <diagonal/>
    </border>
    <border>
      <left style="thin">
        <color rgb="FF05290A"/>
      </left>
      <right style="medium">
        <color indexed="64"/>
      </right>
      <top style="medium">
        <color indexed="64"/>
      </top>
      <bottom style="thin">
        <color rgb="FF05290A"/>
      </bottom>
      <diagonal/>
    </border>
    <border>
      <left style="medium">
        <color indexed="64"/>
      </left>
      <right style="thin">
        <color rgb="FF05290A"/>
      </right>
      <top style="thin">
        <color rgb="FF05290A"/>
      </top>
      <bottom style="thin">
        <color rgb="FF05290A"/>
      </bottom>
      <diagonal/>
    </border>
    <border>
      <left style="thin">
        <color rgb="FF05290A"/>
      </left>
      <right style="medium">
        <color indexed="64"/>
      </right>
      <top style="thin">
        <color rgb="FF05290A"/>
      </top>
      <bottom style="thin">
        <color rgb="FF05290A"/>
      </bottom>
      <diagonal/>
    </border>
    <border>
      <left style="medium">
        <color indexed="64"/>
      </left>
      <right style="thin">
        <color rgb="FF05290A"/>
      </right>
      <top style="thin">
        <color rgb="FF05290A"/>
      </top>
      <bottom style="medium">
        <color indexed="64"/>
      </bottom>
      <diagonal/>
    </border>
    <border>
      <left style="thin">
        <color rgb="FF05290A"/>
      </left>
      <right style="thin">
        <color rgb="FF05290A"/>
      </right>
      <top style="thin">
        <color rgb="FF05290A"/>
      </top>
      <bottom style="medium">
        <color indexed="64"/>
      </bottom>
      <diagonal/>
    </border>
    <border>
      <left style="thin">
        <color rgb="FF05290A"/>
      </left>
      <right style="medium">
        <color indexed="64"/>
      </right>
      <top style="thin">
        <color rgb="FF05290A"/>
      </top>
      <bottom style="medium">
        <color indexed="64"/>
      </bottom>
      <diagonal/>
    </border>
    <border>
      <left style="medium">
        <color indexed="64"/>
      </left>
      <right style="thin">
        <color rgb="FF000000"/>
      </right>
      <top/>
      <bottom style="medium">
        <color indexed="64"/>
      </bottom>
      <diagonal/>
    </border>
    <border>
      <left style="thin">
        <color indexed="64"/>
      </left>
      <right style="thin">
        <color rgb="FF000000"/>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000000"/>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top style="thin">
        <color rgb="FF05290A"/>
      </top>
      <bottom style="thin">
        <color rgb="FF05290A"/>
      </bottom>
      <diagonal/>
    </border>
    <border>
      <left style="medium">
        <color indexed="64"/>
      </left>
      <right/>
      <top style="medium">
        <color indexed="64"/>
      </top>
      <bottom style="thin">
        <color rgb="FF05290A"/>
      </bottom>
      <diagonal/>
    </border>
    <border>
      <left style="thin">
        <color rgb="FF05290A"/>
      </left>
      <right/>
      <top style="medium">
        <color indexed="64"/>
      </top>
      <bottom style="thin">
        <color rgb="FF05290A"/>
      </bottom>
      <diagonal/>
    </border>
    <border>
      <left/>
      <right style="medium">
        <color indexed="64"/>
      </right>
      <top style="medium">
        <color indexed="64"/>
      </top>
      <bottom style="thin">
        <color rgb="FF05290A"/>
      </bottom>
      <diagonal/>
    </border>
    <border>
      <left/>
      <right style="medium">
        <color indexed="64"/>
      </right>
      <top style="thin">
        <color rgb="FF05290A"/>
      </top>
      <bottom style="thin">
        <color rgb="FF05290A"/>
      </bottom>
      <diagonal/>
    </border>
    <border>
      <left style="thin">
        <color rgb="FF05290A"/>
      </left>
      <right/>
      <top style="thin">
        <color rgb="FF05290A"/>
      </top>
      <bottom style="medium">
        <color indexed="64"/>
      </bottom>
      <diagonal/>
    </border>
    <border>
      <left/>
      <right style="medium">
        <color indexed="64"/>
      </right>
      <top style="thin">
        <color rgb="FF05290A"/>
      </top>
      <bottom style="medium">
        <color indexed="64"/>
      </bottom>
      <diagonal/>
    </border>
    <border>
      <left style="thin">
        <color rgb="FFCAF4D1"/>
      </left>
      <right/>
      <top style="thin">
        <color rgb="FFCAF4D1"/>
      </top>
      <bottom style="thin">
        <color rgb="FFCAF4D1"/>
      </bottom>
      <diagonal/>
    </border>
    <border>
      <left style="medium">
        <color indexed="64"/>
      </left>
      <right style="medium">
        <color indexed="64"/>
      </right>
      <top/>
      <bottom/>
      <diagonal/>
    </border>
    <border>
      <left style="thin">
        <color rgb="FFCAF4D1"/>
      </left>
      <right/>
      <top style="thin">
        <color rgb="FFCAF4D1"/>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CAF4D1"/>
      </left>
      <right style="medium">
        <color indexed="64"/>
      </right>
      <top style="thin">
        <color rgb="FFCAF4D1"/>
      </top>
      <bottom style="thin">
        <color rgb="FFCAF4D1"/>
      </bottom>
      <diagonal/>
    </border>
    <border>
      <left/>
      <right/>
      <top style="medium">
        <color indexed="64"/>
      </top>
      <bottom style="thin">
        <color rgb="FF05290A"/>
      </bottom>
      <diagonal/>
    </border>
    <border>
      <left style="medium">
        <color indexed="64"/>
      </left>
      <right style="thin">
        <color rgb="FFCAF4D1"/>
      </right>
      <top style="thin">
        <color rgb="FFCAF4D1"/>
      </top>
      <bottom style="thin">
        <color rgb="FFCAF4D1"/>
      </bottom>
      <diagonal/>
    </border>
    <border>
      <left style="medium">
        <color indexed="64"/>
      </left>
      <right style="thin">
        <color rgb="FFA8EDB3"/>
      </right>
      <top style="medium">
        <color indexed="64"/>
      </top>
      <bottom style="thin">
        <color rgb="FFA8EDB3"/>
      </bottom>
      <diagonal/>
    </border>
    <border>
      <left style="thin">
        <color rgb="FFA8EDB3"/>
      </left>
      <right style="thin">
        <color rgb="FFA8EDB3"/>
      </right>
      <top style="medium">
        <color indexed="64"/>
      </top>
      <bottom style="thin">
        <color rgb="FFA8EDB3"/>
      </bottom>
      <diagonal/>
    </border>
    <border>
      <left style="thin">
        <color rgb="FFA8EDB3"/>
      </left>
      <right style="medium">
        <color indexed="64"/>
      </right>
      <top style="medium">
        <color indexed="64"/>
      </top>
      <bottom style="thin">
        <color rgb="FFA8EDB3"/>
      </bottom>
      <diagonal/>
    </border>
    <border>
      <left style="medium">
        <color indexed="64"/>
      </left>
      <right style="thin">
        <color rgb="FFA8EDB3"/>
      </right>
      <top style="thin">
        <color rgb="FFA8EDB3"/>
      </top>
      <bottom style="thin">
        <color rgb="FFA8EDB3"/>
      </bottom>
      <diagonal/>
    </border>
    <border>
      <left style="thin">
        <color rgb="FFA8EDB3"/>
      </left>
      <right style="medium">
        <color indexed="64"/>
      </right>
      <top style="thin">
        <color rgb="FFA8EDB3"/>
      </top>
      <bottom style="thin">
        <color rgb="FFA8EDB3"/>
      </bottom>
      <diagonal/>
    </border>
    <border>
      <left style="medium">
        <color indexed="64"/>
      </left>
      <right style="thin">
        <color rgb="FFA8EDB3"/>
      </right>
      <top style="thin">
        <color rgb="FFA8EDB3"/>
      </top>
      <bottom style="medium">
        <color indexed="64"/>
      </bottom>
      <diagonal/>
    </border>
    <border>
      <left style="thin">
        <color rgb="FFA8EDB3"/>
      </left>
      <right style="thin">
        <color rgb="FFA8EDB3"/>
      </right>
      <top style="thin">
        <color rgb="FFA8EDB3"/>
      </top>
      <bottom style="medium">
        <color indexed="64"/>
      </bottom>
      <diagonal/>
    </border>
    <border>
      <left style="thin">
        <color rgb="FFA8EDB3"/>
      </left>
      <right style="medium">
        <color indexed="64"/>
      </right>
      <top style="thin">
        <color rgb="FFA8EDB3"/>
      </top>
      <bottom style="medium">
        <color indexed="64"/>
      </bottom>
      <diagonal/>
    </border>
    <border>
      <left/>
      <right style="thin">
        <color rgb="FFA8EDB3"/>
      </right>
      <top/>
      <bottom/>
      <diagonal/>
    </border>
    <border>
      <left style="medium">
        <color indexed="64"/>
      </left>
      <right style="thin">
        <color rgb="FFA8EDB3"/>
      </right>
      <top/>
      <bottom/>
      <diagonal/>
    </border>
    <border>
      <left style="thin">
        <color rgb="FFA8EDB3"/>
      </left>
      <right style="medium">
        <color indexed="64"/>
      </right>
      <top/>
      <bottom/>
      <diagonal/>
    </border>
    <border>
      <left style="medium">
        <color indexed="64"/>
      </left>
      <right style="medium">
        <color indexed="64"/>
      </right>
      <top style="thin">
        <color rgb="FFA8EDB3"/>
      </top>
      <bottom/>
      <diagonal/>
    </border>
    <border>
      <left style="thin">
        <color rgb="FFA8EDB3"/>
      </left>
      <right style="medium">
        <color indexed="64"/>
      </right>
      <top style="thin">
        <color rgb="FFA8EDB3"/>
      </top>
      <bottom/>
      <diagonal/>
    </border>
    <border>
      <left style="thin">
        <color rgb="FFA8EDB3"/>
      </left>
      <right style="medium">
        <color indexed="64"/>
      </right>
      <top/>
      <bottom style="thin">
        <color rgb="FFA8EDB3"/>
      </bottom>
      <diagonal/>
    </border>
    <border>
      <left style="medium">
        <color rgb="FFA8EDB3"/>
      </left>
      <right style="thin">
        <color rgb="FFCAF4D1"/>
      </right>
      <top style="medium">
        <color rgb="FFA8EDB3"/>
      </top>
      <bottom style="thin">
        <color rgb="FFCAF4D1"/>
      </bottom>
      <diagonal/>
    </border>
    <border>
      <left style="thin">
        <color rgb="FFCAF4D1"/>
      </left>
      <right style="thin">
        <color rgb="FFCAF4D1"/>
      </right>
      <top style="medium">
        <color rgb="FFA8EDB3"/>
      </top>
      <bottom style="thin">
        <color rgb="FFCAF4D1"/>
      </bottom>
      <diagonal/>
    </border>
    <border>
      <left style="thin">
        <color rgb="FFCAF4D1"/>
      </left>
      <right style="medium">
        <color rgb="FFA8EDB3"/>
      </right>
      <top style="medium">
        <color rgb="FFA8EDB3"/>
      </top>
      <bottom style="thin">
        <color rgb="FFCAF4D1"/>
      </bottom>
      <diagonal/>
    </border>
    <border>
      <left style="medium">
        <color rgb="FFA8EDB3"/>
      </left>
      <right style="thin">
        <color rgb="FFCAF4D1"/>
      </right>
      <top style="thin">
        <color rgb="FFCAF4D1"/>
      </top>
      <bottom style="medium">
        <color rgb="FFA8EDB3"/>
      </bottom>
      <diagonal/>
    </border>
    <border>
      <left style="thin">
        <color rgb="FFCAF4D1"/>
      </left>
      <right style="thin">
        <color rgb="FFCAF4D1"/>
      </right>
      <top style="thin">
        <color rgb="FFCAF4D1"/>
      </top>
      <bottom style="medium">
        <color rgb="FFA8EDB3"/>
      </bottom>
      <diagonal/>
    </border>
    <border>
      <left style="thin">
        <color rgb="FFCAF4D1"/>
      </left>
      <right style="medium">
        <color rgb="FFA8EDB3"/>
      </right>
      <top style="thin">
        <color rgb="FFCAF4D1"/>
      </top>
      <bottom style="medium">
        <color rgb="FFA8EDB3"/>
      </bottom>
      <diagonal/>
    </border>
    <border>
      <left style="thin">
        <color rgb="FF05290A"/>
      </left>
      <right style="thin">
        <color rgb="FF05290A"/>
      </right>
      <top/>
      <bottom style="thin">
        <color rgb="FF05290A"/>
      </bottom>
      <diagonal/>
    </border>
    <border>
      <left style="thin">
        <color rgb="FF05290A"/>
      </left>
      <right/>
      <top/>
      <bottom style="thin">
        <color rgb="FF05290A"/>
      </bottom>
      <diagonal/>
    </border>
    <border>
      <left style="medium">
        <color indexed="64"/>
      </left>
      <right/>
      <top style="thin">
        <color rgb="FF05290A"/>
      </top>
      <bottom style="medium">
        <color indexed="64"/>
      </bottom>
      <diagonal/>
    </border>
    <border>
      <left style="thin">
        <color indexed="64"/>
      </left>
      <right style="thin">
        <color indexed="64"/>
      </right>
      <top style="thin">
        <color indexed="64"/>
      </top>
      <bottom style="medium">
        <color indexed="64"/>
      </bottom>
      <diagonal/>
    </border>
    <border>
      <left/>
      <right/>
      <top style="thin">
        <color rgb="FF05290A"/>
      </top>
      <bottom style="medium">
        <color indexed="64"/>
      </bottom>
      <diagonal/>
    </border>
    <border>
      <left style="thin">
        <color rgb="FF05290A"/>
      </left>
      <right style="thin">
        <color rgb="FF05290A"/>
      </right>
      <top style="thin">
        <color rgb="FF05290A"/>
      </top>
      <bottom/>
      <diagonal/>
    </border>
    <border>
      <left style="thin">
        <color rgb="FF05290A"/>
      </left>
      <right/>
      <top style="thin">
        <color rgb="FF05290A"/>
      </top>
      <bottom/>
      <diagonal/>
    </border>
    <border>
      <left style="medium">
        <color indexed="64"/>
      </left>
      <right style="thin">
        <color rgb="FF05290A"/>
      </right>
      <top style="thin">
        <color rgb="FF05290A"/>
      </top>
      <bottom style="thin">
        <color theme="4" tint="0.39997558519241921"/>
      </bottom>
      <diagonal/>
    </border>
    <border>
      <left style="thin">
        <color rgb="FFCAF4D1"/>
      </left>
      <right/>
      <top style="thin">
        <color rgb="FFA8EDB3"/>
      </top>
      <bottom style="thin">
        <color rgb="FFCAF4D1"/>
      </bottom>
      <diagonal/>
    </border>
    <border>
      <left/>
      <right/>
      <top style="thin">
        <color rgb="FFA8EDB3"/>
      </top>
      <bottom style="thin">
        <color rgb="FFCAF4D1"/>
      </bottom>
      <diagonal/>
    </border>
    <border>
      <left/>
      <right style="thin">
        <color rgb="FFA8EDB3"/>
      </right>
      <top style="thin">
        <color rgb="FFA8EDB3"/>
      </top>
      <bottom style="thin">
        <color rgb="FFCAF4D1"/>
      </bottom>
      <diagonal/>
    </border>
    <border>
      <left style="thin">
        <color theme="2"/>
      </left>
      <right style="thin">
        <color theme="2"/>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theme="3" tint="0.59999389629810485"/>
      </left>
      <right/>
      <top/>
      <bottom/>
      <diagonal/>
    </border>
    <border>
      <left/>
      <right style="thin">
        <color theme="3" tint="0.79998168889431442"/>
      </right>
      <top/>
      <bottom/>
      <diagonal/>
    </border>
    <border>
      <left style="thin">
        <color indexed="64"/>
      </left>
      <right style="thin">
        <color theme="3" tint="0.79998168889431442"/>
      </right>
      <top/>
      <bottom/>
      <diagonal/>
    </border>
    <border>
      <left style="thin">
        <color indexed="64"/>
      </left>
      <right style="thin">
        <color theme="2"/>
      </right>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thin">
        <color rgb="FF000000"/>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rgb="FFCAF4D1"/>
      </right>
      <top style="medium">
        <color indexed="64"/>
      </top>
      <bottom style="thin">
        <color rgb="FFCAF4D1"/>
      </bottom>
      <diagonal/>
    </border>
    <border>
      <left style="thin">
        <color rgb="FFCAF4D1"/>
      </left>
      <right style="thin">
        <color rgb="FFCAF4D1"/>
      </right>
      <top style="medium">
        <color indexed="64"/>
      </top>
      <bottom style="thin">
        <color rgb="FFCAF4D1"/>
      </bottom>
      <diagonal/>
    </border>
    <border>
      <left style="thin">
        <color rgb="FFCAF4D1"/>
      </left>
      <right style="medium">
        <color indexed="64"/>
      </right>
      <top style="medium">
        <color indexed="64"/>
      </top>
      <bottom style="thin">
        <color rgb="FFCAF4D1"/>
      </bottom>
      <diagonal/>
    </border>
    <border>
      <left style="thin">
        <color rgb="FFCAF4D1"/>
      </left>
      <right/>
      <top style="medium">
        <color indexed="64"/>
      </top>
      <bottom style="thin">
        <color rgb="FFCAF4D1"/>
      </bottom>
      <diagonal/>
    </border>
    <border>
      <left style="medium">
        <color indexed="64"/>
      </left>
      <right style="thin">
        <color rgb="FFCAF4D1"/>
      </right>
      <top style="thin">
        <color rgb="FFCAF4D1"/>
      </top>
      <bottom style="medium">
        <color indexed="64"/>
      </bottom>
      <diagonal/>
    </border>
    <border>
      <left style="thin">
        <color rgb="FFCAF4D1"/>
      </left>
      <right style="thin">
        <color rgb="FFCAF4D1"/>
      </right>
      <top style="thin">
        <color rgb="FFCAF4D1"/>
      </top>
      <bottom style="medium">
        <color indexed="64"/>
      </bottom>
      <diagonal/>
    </border>
    <border>
      <left style="thin">
        <color rgb="FFCAF4D1"/>
      </left>
      <right/>
      <top style="thin">
        <color rgb="FFCAF4D1"/>
      </top>
      <bottom style="medium">
        <color indexed="64"/>
      </bottom>
      <diagonal/>
    </border>
    <border>
      <left style="thin">
        <color rgb="FFCAF4D1"/>
      </left>
      <right style="medium">
        <color indexed="64"/>
      </right>
      <top style="thin">
        <color rgb="FFCAF4D1"/>
      </top>
      <bottom style="medium">
        <color indexed="64"/>
      </bottom>
      <diagonal/>
    </border>
    <border>
      <left/>
      <right style="thin">
        <color theme="2"/>
      </right>
      <top/>
      <bottom/>
      <diagonal/>
    </border>
    <border>
      <left style="thin">
        <color theme="2"/>
      </left>
      <right/>
      <top/>
      <bottom/>
      <diagonal/>
    </border>
    <border>
      <left/>
      <right style="medium">
        <color rgb="FF000000"/>
      </right>
      <top style="thin">
        <color rgb="FF000000"/>
      </top>
      <bottom style="medium">
        <color rgb="FF000000"/>
      </bottom>
      <diagonal/>
    </border>
    <border>
      <left/>
      <right style="thin">
        <color rgb="FFCAF4D1"/>
      </right>
      <top style="thin">
        <color rgb="FFCAF4D1"/>
      </top>
      <bottom style="thin">
        <color rgb="FFCAF4D1"/>
      </bottom>
      <diagonal/>
    </border>
    <border>
      <left style="medium">
        <color rgb="FFCAF4D1"/>
      </left>
      <right/>
      <top style="medium">
        <color rgb="FFCAF4D1"/>
      </top>
      <bottom/>
      <diagonal/>
    </border>
    <border>
      <left style="thin">
        <color rgb="FFCAF4D1"/>
      </left>
      <right/>
      <top style="medium">
        <color rgb="FFCAF4D1"/>
      </top>
      <bottom/>
      <diagonal/>
    </border>
    <border>
      <left style="thin">
        <color rgb="FFCAF4D1"/>
      </left>
      <right style="thin">
        <color theme="4" tint="0.39997558519241921"/>
      </right>
      <top style="medium">
        <color rgb="FFCAF4D1"/>
      </top>
      <bottom/>
      <diagonal/>
    </border>
    <border>
      <left style="medium">
        <color rgb="FFCAF4D1"/>
      </left>
      <right/>
      <top style="thin">
        <color rgb="FFCAF4D1"/>
      </top>
      <bottom/>
      <diagonal/>
    </border>
    <border>
      <left style="thin">
        <color rgb="FFCAF4D1"/>
      </left>
      <right style="thin">
        <color theme="4" tint="0.39997558519241921"/>
      </right>
      <top style="thin">
        <color rgb="FFCAF4D1"/>
      </top>
      <bottom/>
      <diagonal/>
    </border>
    <border>
      <left style="medium">
        <color rgb="FFCAF4D1"/>
      </left>
      <right/>
      <top style="thin">
        <color rgb="FFCAF4D1"/>
      </top>
      <bottom style="medium">
        <color rgb="FFCAF4D1"/>
      </bottom>
      <diagonal/>
    </border>
    <border>
      <left/>
      <right/>
      <top style="thin">
        <color rgb="FFCAF4D1"/>
      </top>
      <bottom style="medium">
        <color rgb="FFCAF4D1"/>
      </bottom>
      <diagonal/>
    </border>
    <border>
      <left/>
      <right style="thin">
        <color theme="4" tint="0.39997558519241921"/>
      </right>
      <top style="thin">
        <color rgb="FFCAF4D1"/>
      </top>
      <bottom style="medium">
        <color rgb="FFCAF4D1"/>
      </bottom>
      <diagonal/>
    </border>
    <border>
      <left/>
      <right/>
      <top style="thin">
        <color rgb="FFCAF4D1"/>
      </top>
      <bottom style="thin">
        <color rgb="FFCAF4D1"/>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rgb="FFCED4D8"/>
      </right>
      <top style="thin">
        <color indexed="64"/>
      </top>
      <bottom style="thin">
        <color rgb="FFCED4D8"/>
      </bottom>
      <diagonal/>
    </border>
    <border>
      <left style="thin">
        <color rgb="FFCED4D8"/>
      </left>
      <right style="thin">
        <color rgb="FFCED4D8"/>
      </right>
      <top style="thin">
        <color indexed="64"/>
      </top>
      <bottom style="thin">
        <color rgb="FFCED4D8"/>
      </bottom>
      <diagonal/>
    </border>
    <border>
      <left style="thin">
        <color rgb="FFCED4D8"/>
      </left>
      <right style="thin">
        <color theme="1"/>
      </right>
      <top style="thin">
        <color indexed="64"/>
      </top>
      <bottom style="thin">
        <color rgb="FFCED4D8"/>
      </bottom>
      <diagonal/>
    </border>
    <border>
      <left style="thin">
        <color indexed="64"/>
      </left>
      <right style="thin">
        <color rgb="FFCED4D8"/>
      </right>
      <top style="thin">
        <color rgb="FFCED4D8"/>
      </top>
      <bottom style="thin">
        <color rgb="FFCED4D8"/>
      </bottom>
      <diagonal/>
    </border>
    <border>
      <left style="thin">
        <color rgb="FFCED4D8"/>
      </left>
      <right style="thin">
        <color rgb="FFCED4D8"/>
      </right>
      <top style="thin">
        <color rgb="FFCED4D8"/>
      </top>
      <bottom style="thin">
        <color rgb="FFCED4D8"/>
      </bottom>
      <diagonal/>
    </border>
    <border>
      <left style="thin">
        <color rgb="FFCED4D8"/>
      </left>
      <right style="thin">
        <color theme="1"/>
      </right>
      <top style="thin">
        <color rgb="FFCED4D8"/>
      </top>
      <bottom style="thin">
        <color rgb="FFCED4D8"/>
      </bottom>
      <diagonal/>
    </border>
    <border>
      <left style="thin">
        <color indexed="64"/>
      </left>
      <right style="thin">
        <color rgb="FFCED4D8"/>
      </right>
      <top style="thin">
        <color rgb="FFCED4D8"/>
      </top>
      <bottom style="thin">
        <color indexed="64"/>
      </bottom>
      <diagonal/>
    </border>
    <border>
      <left style="thin">
        <color rgb="FFCED4D8"/>
      </left>
      <right style="thin">
        <color rgb="FFCED4D8"/>
      </right>
      <top style="thin">
        <color rgb="FFCED4D8"/>
      </top>
      <bottom style="thin">
        <color indexed="64"/>
      </bottom>
      <diagonal/>
    </border>
    <border>
      <left style="thin">
        <color rgb="FFCED4D8"/>
      </left>
      <right style="thin">
        <color theme="1"/>
      </right>
      <top style="thin">
        <color rgb="FFCED4D8"/>
      </top>
      <bottom style="thin">
        <color indexed="64"/>
      </bottom>
      <diagonal/>
    </border>
    <border>
      <left style="thin">
        <color rgb="FFCED4D8"/>
      </left>
      <right/>
      <top style="thin">
        <color rgb="FFCED4D8"/>
      </top>
      <bottom style="thin">
        <color rgb="FFCED4D8"/>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CED4D8"/>
      </left>
      <right/>
      <top style="thin">
        <color indexed="64"/>
      </top>
      <bottom style="thin">
        <color rgb="FFCED4D8"/>
      </bottom>
      <diagonal/>
    </border>
    <border>
      <left style="thin">
        <color rgb="FFCED4D8"/>
      </left>
      <right/>
      <top style="thin">
        <color rgb="FFCED4D8"/>
      </top>
      <bottom style="thin">
        <color indexed="64"/>
      </bottom>
      <diagonal/>
    </border>
    <border>
      <left/>
      <right/>
      <top style="thin">
        <color indexed="64"/>
      </top>
      <bottom style="thin">
        <color indexed="64"/>
      </bottom>
      <diagonal/>
    </border>
    <border>
      <left style="thin">
        <color rgb="FFCED4D8"/>
      </left>
      <right style="thin">
        <color indexed="64"/>
      </right>
      <top style="thin">
        <color indexed="64"/>
      </top>
      <bottom style="thin">
        <color rgb="FFCED4D8"/>
      </bottom>
      <diagonal/>
    </border>
    <border>
      <left style="thin">
        <color rgb="FFCED4D8"/>
      </left>
      <right style="thin">
        <color indexed="64"/>
      </right>
      <top style="thin">
        <color rgb="FFCED4D8"/>
      </top>
      <bottom style="thin">
        <color rgb="FFCED4D8"/>
      </bottom>
      <diagonal/>
    </border>
    <border>
      <left style="thin">
        <color rgb="FFCED4D8"/>
      </left>
      <right style="thin">
        <color indexed="64"/>
      </right>
      <top style="thin">
        <color rgb="FFCED4D8"/>
      </top>
      <bottom style="thin">
        <color indexed="64"/>
      </bottom>
      <diagonal/>
    </border>
    <border>
      <left style="thin">
        <color theme="1"/>
      </left>
      <right style="thin">
        <color rgb="FFCED4D8"/>
      </right>
      <top style="thin">
        <color indexed="64"/>
      </top>
      <bottom style="thin">
        <color rgb="FFCED4D8"/>
      </bottom>
      <diagonal/>
    </border>
    <border>
      <left style="thin">
        <color theme="1"/>
      </left>
      <right style="thin">
        <color rgb="FFCED4D8"/>
      </right>
      <top style="thin">
        <color rgb="FFCED4D8"/>
      </top>
      <bottom style="thin">
        <color rgb="FFCED4D8"/>
      </bottom>
      <diagonal/>
    </border>
    <border>
      <left style="thin">
        <color theme="1"/>
      </left>
      <right style="thin">
        <color rgb="FFCED4D8"/>
      </right>
      <top style="thin">
        <color rgb="FFCED4D8"/>
      </top>
      <bottom style="thin">
        <color indexed="64"/>
      </bottom>
      <diagonal/>
    </border>
    <border>
      <left style="medium">
        <color rgb="FF000000"/>
      </left>
      <right style="medium">
        <color rgb="FF000000"/>
      </right>
      <top style="medium">
        <color rgb="FF000000"/>
      </top>
      <bottom/>
      <diagonal/>
    </border>
    <border>
      <left style="thin">
        <color indexed="64"/>
      </left>
      <right style="thin">
        <color theme="3" tint="0.79998168889431442"/>
      </right>
      <top style="thin">
        <color indexed="64"/>
      </top>
      <bottom/>
      <diagonal/>
    </border>
    <border>
      <left style="thin">
        <color theme="3" tint="0.59999389629810485"/>
      </left>
      <right/>
      <top style="thin">
        <color indexed="64"/>
      </top>
      <bottom/>
      <diagonal/>
    </border>
    <border>
      <left style="thin">
        <color indexed="64"/>
      </left>
      <right/>
      <top style="medium">
        <color indexed="64"/>
      </top>
      <bottom style="medium">
        <color indexed="64"/>
      </bottom>
      <diagonal/>
    </border>
    <border>
      <left style="thin">
        <color theme="2"/>
      </left>
      <right style="thin">
        <color indexed="64"/>
      </right>
      <top/>
      <bottom/>
      <diagonal/>
    </border>
    <border>
      <left style="thin">
        <color indexed="64"/>
      </left>
      <right/>
      <top/>
      <bottom style="thin">
        <color theme="2"/>
      </bottom>
      <diagonal/>
    </border>
    <border>
      <left style="thin">
        <color indexed="64"/>
      </left>
      <right/>
      <top style="thin">
        <color theme="2"/>
      </top>
      <bottom/>
      <diagonal/>
    </border>
    <border>
      <left style="thin">
        <color indexed="64"/>
      </left>
      <right/>
      <top style="thin">
        <color theme="2"/>
      </top>
      <bottom style="thin">
        <color theme="2"/>
      </bottom>
      <diagonal/>
    </border>
    <border>
      <left style="thin">
        <color indexed="64"/>
      </left>
      <right/>
      <top style="medium">
        <color indexed="64"/>
      </top>
      <bottom style="thin">
        <color theme="2"/>
      </bottom>
      <diagonal/>
    </border>
    <border>
      <left style="thin">
        <color indexed="64"/>
      </left>
      <right style="thin">
        <color theme="2"/>
      </right>
      <top/>
      <bottom style="thin">
        <color indexed="64"/>
      </bottom>
      <diagonal/>
    </border>
    <border>
      <left style="thin">
        <color theme="2"/>
      </left>
      <right style="thin">
        <color theme="2"/>
      </right>
      <top/>
      <bottom style="thin">
        <color indexed="64"/>
      </bottom>
      <diagonal/>
    </border>
    <border>
      <left style="thin">
        <color theme="2"/>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theme="2"/>
      </right>
      <top style="thin">
        <color indexed="64"/>
      </top>
      <bottom/>
      <diagonal/>
    </border>
    <border>
      <left style="thin">
        <color theme="2"/>
      </left>
      <right style="thin">
        <color theme="2"/>
      </right>
      <top style="thin">
        <color indexed="64"/>
      </top>
      <bottom/>
      <diagonal/>
    </border>
    <border>
      <left style="thin">
        <color theme="2"/>
      </left>
      <right style="thin">
        <color indexed="64"/>
      </right>
      <top style="thin">
        <color indexed="64"/>
      </top>
      <bottom/>
      <diagonal/>
    </border>
    <border>
      <left style="medium">
        <color rgb="FFA3A3A3"/>
      </left>
      <right style="medium">
        <color rgb="FFA3A3A3"/>
      </right>
      <top style="medium">
        <color rgb="FFA3A3A3"/>
      </top>
      <bottom style="medium">
        <color rgb="FFA3A3A3"/>
      </bottom>
      <diagonal/>
    </border>
    <border>
      <left style="medium">
        <color rgb="FFA3A3A3"/>
      </left>
      <right style="medium">
        <color rgb="FFA3A3A3"/>
      </right>
      <top/>
      <bottom style="medium">
        <color rgb="FFA3A3A3"/>
      </bottom>
      <diagonal/>
    </border>
    <border>
      <left style="thin">
        <color indexed="64"/>
      </left>
      <right/>
      <top style="thin">
        <color rgb="FF05290A"/>
      </top>
      <bottom style="thin">
        <color rgb="FF05290A"/>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bottom/>
      <diagonal/>
    </border>
    <border>
      <left style="medium">
        <color rgb="FFA8EDB3"/>
      </left>
      <right style="thin">
        <color rgb="FFA8EDB3"/>
      </right>
      <top style="thin">
        <color rgb="FFCAF4D1"/>
      </top>
      <bottom style="thin">
        <color rgb="FFA8EDB3"/>
      </bottom>
      <diagonal/>
    </border>
    <border>
      <left style="thin">
        <color rgb="FFA8EDB3"/>
      </left>
      <right style="thin">
        <color rgb="FFA8EDB3"/>
      </right>
      <top style="thin">
        <color rgb="FFCAF4D1"/>
      </top>
      <bottom style="thin">
        <color rgb="FFA8EDB3"/>
      </bottom>
      <diagonal/>
    </border>
    <border>
      <left style="thin">
        <color rgb="FFA8EDB3"/>
      </left>
      <right style="thin">
        <color rgb="FFA8EDB3"/>
      </right>
      <top/>
      <bottom style="thin">
        <color rgb="FFA8EDB3"/>
      </bottom>
      <diagonal/>
    </border>
    <border>
      <left style="thin">
        <color rgb="FFA8EDB3"/>
      </left>
      <right style="medium">
        <color rgb="FFA8EDB3"/>
      </right>
      <top/>
      <bottom style="thin">
        <color rgb="FFA8EDB3"/>
      </bottom>
      <diagonal/>
    </border>
    <border>
      <left style="medium">
        <color rgb="FFA8EDB3"/>
      </left>
      <right style="thin">
        <color rgb="FFA8EDB3"/>
      </right>
      <top style="thin">
        <color rgb="FFA8EDB3"/>
      </top>
      <bottom style="thin">
        <color rgb="FFA8EDB3"/>
      </bottom>
      <diagonal/>
    </border>
    <border>
      <left style="thin">
        <color rgb="FFA8EDB3"/>
      </left>
      <right style="medium">
        <color rgb="FFA8EDB3"/>
      </right>
      <top style="thin">
        <color rgb="FFA8EDB3"/>
      </top>
      <bottom style="thin">
        <color rgb="FFA8EDB3"/>
      </bottom>
      <diagonal/>
    </border>
    <border>
      <left style="medium">
        <color rgb="FFA8EDB3"/>
      </left>
      <right style="thin">
        <color rgb="FFA8EDB3"/>
      </right>
      <top style="thin">
        <color rgb="FFA8EDB3"/>
      </top>
      <bottom style="thin">
        <color rgb="FFCAF4D1"/>
      </bottom>
      <diagonal/>
    </border>
    <border>
      <left style="thin">
        <color rgb="FFA8EDB3"/>
      </left>
      <right style="thin">
        <color rgb="FFA8EDB3"/>
      </right>
      <top style="thin">
        <color rgb="FFA8EDB3"/>
      </top>
      <bottom style="thin">
        <color rgb="FFCAF4D1"/>
      </bottom>
      <diagonal/>
    </border>
    <border>
      <left style="thin">
        <color rgb="FFA8EDB3"/>
      </left>
      <right style="medium">
        <color rgb="FFA8EDB3"/>
      </right>
      <top style="thin">
        <color rgb="FFA8EDB3"/>
      </top>
      <bottom style="thin">
        <color rgb="FFCAF4D1"/>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medium">
        <color indexed="64"/>
      </right>
      <top style="thin">
        <color indexed="64"/>
      </top>
      <bottom style="thin">
        <color indexed="64"/>
      </bottom>
      <diagonal/>
    </border>
    <border>
      <left style="thin">
        <color theme="0" tint="-0.14996795556505021"/>
      </left>
      <right/>
      <top style="thin">
        <color indexed="64"/>
      </top>
      <bottom style="thin">
        <color indexed="64"/>
      </bottom>
      <diagonal/>
    </border>
    <border>
      <left style="medium">
        <color indexed="64"/>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43" fontId="3" fillId="0" borderId="0" applyFont="0" applyFill="0" applyBorder="0" applyAlignment="0" applyProtection="0"/>
  </cellStyleXfs>
  <cellXfs count="546">
    <xf numFmtId="0" fontId="0" fillId="0" borderId="0" xfId="0"/>
    <xf numFmtId="0" fontId="2" fillId="0" borderId="0" xfId="0" applyFont="1"/>
    <xf numFmtId="49" fontId="2" fillId="0" borderId="49" xfId="0" applyNumberFormat="1" applyFont="1" applyBorder="1" applyAlignment="1" applyProtection="1">
      <alignment vertical="center" wrapText="1"/>
      <protection locked="0"/>
    </xf>
    <xf numFmtId="49" fontId="2" fillId="0" borderId="50" xfId="0" applyNumberFormat="1" applyFont="1" applyBorder="1" applyAlignment="1" applyProtection="1">
      <alignment vertical="center" wrapText="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49" fontId="2" fillId="0" borderId="0" xfId="0" applyNumberFormat="1" applyFont="1" applyAlignment="1">
      <alignment horizontal="center" vertical="center" wrapText="1"/>
    </xf>
    <xf numFmtId="49" fontId="2" fillId="0" borderId="51" xfId="0" applyNumberFormat="1" applyFont="1" applyBorder="1" applyAlignment="1" applyProtection="1">
      <alignment vertical="center" wrapText="1"/>
      <protection locked="0"/>
    </xf>
    <xf numFmtId="49" fontId="2" fillId="0" borderId="52" xfId="0" applyNumberFormat="1" applyFont="1" applyBorder="1" applyAlignment="1" applyProtection="1">
      <alignment vertical="center" wrapText="1"/>
      <protection locked="0"/>
    </xf>
    <xf numFmtId="0" fontId="2" fillId="0" borderId="0" xfId="0" applyFont="1" applyProtection="1">
      <protection locked="0"/>
    </xf>
    <xf numFmtId="0" fontId="10" fillId="0" borderId="0" xfId="0" applyFont="1"/>
    <xf numFmtId="0" fontId="2" fillId="2" borderId="62" xfId="0" applyFont="1" applyFill="1" applyBorder="1"/>
    <xf numFmtId="1" fontId="2" fillId="2" borderId="62" xfId="0" applyNumberFormat="1" applyFont="1" applyFill="1" applyBorder="1"/>
    <xf numFmtId="0" fontId="2" fillId="0" borderId="62" xfId="0" applyFont="1" applyBorder="1"/>
    <xf numFmtId="1" fontId="2" fillId="0" borderId="62" xfId="0" applyNumberFormat="1" applyFont="1" applyBorder="1"/>
    <xf numFmtId="0" fontId="2" fillId="2" borderId="63" xfId="0" applyFont="1" applyFill="1" applyBorder="1" applyProtection="1">
      <protection locked="0"/>
    </xf>
    <xf numFmtId="0" fontId="10" fillId="8" borderId="62" xfId="0" applyFont="1" applyFill="1" applyBorder="1"/>
    <xf numFmtId="49" fontId="2" fillId="0" borderId="80" xfId="0" applyNumberFormat="1" applyFont="1" applyBorder="1" applyAlignment="1" applyProtection="1">
      <alignment vertical="center" wrapText="1"/>
      <protection locked="0"/>
    </xf>
    <xf numFmtId="49" fontId="2" fillId="0" borderId="82" xfId="0" applyNumberFormat="1" applyFont="1" applyBorder="1" applyAlignment="1" applyProtection="1">
      <alignment vertical="center" wrapText="1"/>
      <protection locked="0"/>
    </xf>
    <xf numFmtId="49" fontId="2" fillId="0" borderId="83" xfId="0" applyNumberFormat="1" applyFont="1" applyBorder="1" applyAlignment="1" applyProtection="1">
      <alignment vertical="center" wrapText="1"/>
      <protection locked="0"/>
    </xf>
    <xf numFmtId="0" fontId="10" fillId="3" borderId="15" xfId="0" applyFont="1" applyFill="1" applyBorder="1"/>
    <xf numFmtId="0" fontId="14" fillId="0" borderId="0" xfId="1" applyFont="1" applyAlignment="1">
      <alignment horizontal="left" vertical="center" indent="2"/>
    </xf>
    <xf numFmtId="0" fontId="14" fillId="0" borderId="0" xfId="1" applyFont="1" applyAlignment="1">
      <alignment horizontal="left" vertical="center" wrapText="1"/>
    </xf>
    <xf numFmtId="0" fontId="15" fillId="0" borderId="0" xfId="0" applyFont="1" applyAlignment="1">
      <alignment vertical="center"/>
    </xf>
    <xf numFmtId="0" fontId="2" fillId="0" borderId="15" xfId="0" applyFont="1" applyBorder="1" applyAlignment="1">
      <alignment vertical="center" wrapText="1"/>
    </xf>
    <xf numFmtId="0" fontId="2" fillId="0" borderId="0" xfId="0" applyFont="1" applyAlignment="1">
      <alignment vertical="center" wrapText="1"/>
    </xf>
    <xf numFmtId="0" fontId="2" fillId="0" borderId="6" xfId="0" applyFont="1" applyBorder="1"/>
    <xf numFmtId="0" fontId="2" fillId="0" borderId="92" xfId="0" applyFont="1" applyBorder="1" applyAlignment="1" applyProtection="1">
      <alignment vertical="center" wrapText="1"/>
      <protection locked="0"/>
    </xf>
    <xf numFmtId="0" fontId="6" fillId="0" borderId="92" xfId="0" applyFont="1" applyBorder="1" applyAlignment="1" applyProtection="1">
      <alignment vertical="center" wrapText="1"/>
      <protection locked="0"/>
    </xf>
    <xf numFmtId="0" fontId="2" fillId="0" borderId="92" xfId="0" applyFont="1" applyBorder="1" applyAlignment="1" applyProtection="1">
      <alignment horizontal="left" vertical="center" wrapText="1"/>
      <protection locked="0"/>
    </xf>
    <xf numFmtId="0" fontId="2" fillId="0" borderId="92" xfId="0" applyFont="1" applyBorder="1"/>
    <xf numFmtId="0" fontId="7" fillId="0" borderId="0" xfId="0" applyFont="1" applyAlignment="1">
      <alignment vertical="center" wrapText="1"/>
    </xf>
    <xf numFmtId="0" fontId="2" fillId="0" borderId="63" xfId="0" applyFont="1" applyBorder="1" applyAlignment="1" applyProtection="1">
      <alignment horizontal="center"/>
      <protection locked="0"/>
    </xf>
    <xf numFmtId="0" fontId="6" fillId="2" borderId="58" xfId="0" applyFont="1" applyFill="1" applyBorder="1" applyAlignment="1" applyProtection="1">
      <alignment vertical="center"/>
      <protection locked="0"/>
    </xf>
    <xf numFmtId="0" fontId="6" fillId="0" borderId="58" xfId="0" applyFont="1" applyBorder="1" applyAlignment="1" applyProtection="1">
      <alignment vertical="center"/>
      <protection locked="0"/>
    </xf>
    <xf numFmtId="0" fontId="2" fillId="0" borderId="0" xfId="0" applyFont="1" applyAlignment="1">
      <alignment wrapText="1"/>
    </xf>
    <xf numFmtId="0" fontId="10" fillId="3" borderId="15" xfId="0" applyFont="1" applyFill="1" applyBorder="1" applyAlignment="1">
      <alignment wrapText="1"/>
    </xf>
    <xf numFmtId="0" fontId="7" fillId="0" borderId="0" xfId="0" applyFont="1"/>
    <xf numFmtId="0" fontId="2" fillId="0" borderId="0" xfId="0" applyFont="1" applyAlignment="1">
      <alignment horizontal="center" vertical="center"/>
    </xf>
    <xf numFmtId="0" fontId="2" fillId="0" borderId="63" xfId="0" applyFont="1" applyBorder="1" applyAlignment="1" applyProtection="1">
      <alignment horizontal="left" vertical="center"/>
      <protection locked="0"/>
    </xf>
    <xf numFmtId="0" fontId="2" fillId="2" borderId="63" xfId="0" applyFont="1" applyFill="1" applyBorder="1" applyAlignment="1" applyProtection="1">
      <alignment horizontal="left" vertical="center"/>
      <protection locked="0"/>
    </xf>
    <xf numFmtId="0" fontId="7" fillId="0" borderId="63" xfId="0" applyFont="1" applyBorder="1" applyAlignment="1" applyProtection="1">
      <alignment horizontal="left" vertical="center"/>
      <protection locked="0"/>
    </xf>
    <xf numFmtId="0" fontId="10" fillId="0" borderId="0" xfId="0" applyFont="1" applyAlignment="1">
      <alignment horizontal="left" vertical="center"/>
    </xf>
    <xf numFmtId="0" fontId="2" fillId="0" borderId="0" xfId="0" applyFont="1" applyAlignment="1">
      <alignment horizontal="left" vertical="center"/>
    </xf>
    <xf numFmtId="0" fontId="2" fillId="0" borderId="91" xfId="0" applyFont="1" applyBorder="1" applyAlignment="1" applyProtection="1">
      <alignment horizontal="left" vertical="center"/>
      <protection locked="0"/>
    </xf>
    <xf numFmtId="0" fontId="2" fillId="2" borderId="91" xfId="0" applyFont="1" applyFill="1" applyBorder="1" applyAlignment="1" applyProtection="1">
      <alignment horizontal="left" vertical="center"/>
      <protection locked="0"/>
    </xf>
    <xf numFmtId="1" fontId="10" fillId="8" borderId="62" xfId="0" applyNumberFormat="1" applyFont="1" applyFill="1" applyBorder="1"/>
    <xf numFmtId="0" fontId="10" fillId="3" borderId="101" xfId="0" applyFont="1" applyFill="1" applyBorder="1" applyAlignment="1">
      <alignment vertical="center" wrapText="1"/>
    </xf>
    <xf numFmtId="0" fontId="10" fillId="3" borderId="102" xfId="0" applyFont="1" applyFill="1" applyBorder="1" applyAlignment="1">
      <alignment vertical="center" wrapText="1"/>
    </xf>
    <xf numFmtId="9" fontId="2" fillId="2" borderId="104" xfId="0" applyNumberFormat="1" applyFont="1" applyFill="1" applyBorder="1"/>
    <xf numFmtId="9" fontId="2" fillId="0" borderId="104" xfId="0" applyNumberFormat="1" applyFont="1" applyBorder="1"/>
    <xf numFmtId="0" fontId="2" fillId="0" borderId="106" xfId="0" applyFont="1" applyBorder="1"/>
    <xf numFmtId="0" fontId="2" fillId="0" borderId="5" xfId="0" applyFont="1" applyBorder="1"/>
    <xf numFmtId="0" fontId="2" fillId="0" borderId="108" xfId="0" applyFont="1" applyBorder="1"/>
    <xf numFmtId="0" fontId="2" fillId="0" borderId="109" xfId="0" applyFont="1" applyBorder="1"/>
    <xf numFmtId="0" fontId="5" fillId="0" borderId="5"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2" fillId="0" borderId="110" xfId="0" applyFont="1" applyBorder="1"/>
    <xf numFmtId="0" fontId="5" fillId="0" borderId="111" xfId="0" applyFont="1" applyBorder="1" applyAlignment="1" applyProtection="1">
      <alignment vertical="center" wrapText="1"/>
      <protection locked="0"/>
    </xf>
    <xf numFmtId="0" fontId="2" fillId="0" borderId="112" xfId="0" applyFont="1" applyBorder="1"/>
    <xf numFmtId="0" fontId="2" fillId="0" borderId="113" xfId="0" applyFont="1" applyBorder="1"/>
    <xf numFmtId="0" fontId="2" fillId="0" borderId="12" xfId="0" applyFont="1" applyBorder="1"/>
    <xf numFmtId="0" fontId="2" fillId="0" borderId="97" xfId="0" applyFont="1" applyBorder="1" applyAlignment="1" applyProtection="1">
      <alignment horizontal="center"/>
      <protection locked="0"/>
    </xf>
    <xf numFmtId="0" fontId="2" fillId="2" borderId="99" xfId="0" applyFont="1" applyFill="1" applyBorder="1" applyProtection="1">
      <protection locked="0"/>
    </xf>
    <xf numFmtId="0" fontId="2" fillId="2" borderId="97" xfId="0" applyFont="1" applyFill="1" applyBorder="1" applyProtection="1">
      <protection locked="0"/>
    </xf>
    <xf numFmtId="0" fontId="23" fillId="3" borderId="19"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7" borderId="33" xfId="0" applyFont="1" applyFill="1" applyBorder="1" applyAlignment="1">
      <alignment wrapText="1"/>
    </xf>
    <xf numFmtId="0" fontId="22" fillId="6" borderId="22"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6" borderId="29" xfId="0" applyFont="1" applyFill="1" applyBorder="1" applyAlignment="1">
      <alignment horizontal="center" vertical="center" wrapText="1"/>
    </xf>
    <xf numFmtId="0" fontId="23" fillId="7" borderId="34" xfId="0" applyFont="1" applyFill="1" applyBorder="1" applyAlignment="1">
      <alignment wrapText="1"/>
    </xf>
    <xf numFmtId="0" fontId="7" fillId="0" borderId="15" xfId="0" applyFont="1" applyBorder="1" applyAlignment="1">
      <alignment wrapText="1"/>
    </xf>
    <xf numFmtId="0" fontId="25" fillId="0" borderId="22" xfId="0" applyFont="1" applyBorder="1" applyAlignment="1">
      <alignment wrapText="1"/>
    </xf>
    <xf numFmtId="0" fontId="7" fillId="0" borderId="34" xfId="0" applyFont="1" applyBorder="1" applyAlignment="1">
      <alignment wrapText="1"/>
    </xf>
    <xf numFmtId="0" fontId="7" fillId="0" borderId="5" xfId="0" applyFont="1" applyBorder="1"/>
    <xf numFmtId="0" fontId="2" fillId="0" borderId="17" xfId="0" applyFont="1" applyBorder="1" applyAlignment="1">
      <alignment wrapText="1"/>
    </xf>
    <xf numFmtId="0" fontId="2" fillId="0" borderId="15" xfId="0" applyFont="1" applyBorder="1" applyAlignment="1">
      <alignment wrapText="1"/>
    </xf>
    <xf numFmtId="0" fontId="2" fillId="0" borderId="23" xfId="0" applyFont="1" applyBorder="1" applyAlignment="1">
      <alignment wrapText="1"/>
    </xf>
    <xf numFmtId="0" fontId="7" fillId="0" borderId="0" xfId="0" applyFont="1" applyAlignment="1">
      <alignment wrapText="1"/>
    </xf>
    <xf numFmtId="0" fontId="7" fillId="0" borderId="35" xfId="0" applyFont="1" applyBorder="1" applyAlignment="1">
      <alignment wrapText="1"/>
    </xf>
    <xf numFmtId="0" fontId="7" fillId="0" borderId="14" xfId="0" applyFont="1" applyBorder="1"/>
    <xf numFmtId="0" fontId="7" fillId="0" borderId="4" xfId="0" applyFont="1" applyBorder="1"/>
    <xf numFmtId="0" fontId="2" fillId="0" borderId="94" xfId="0" applyFont="1" applyBorder="1"/>
    <xf numFmtId="0" fontId="2" fillId="0" borderId="95" xfId="0" applyFont="1" applyBorder="1"/>
    <xf numFmtId="0" fontId="26" fillId="0" borderId="0" xfId="0" applyFont="1" applyAlignment="1">
      <alignment vertical="center"/>
    </xf>
    <xf numFmtId="0" fontId="2" fillId="0" borderId="96" xfId="0" applyFont="1" applyBorder="1"/>
    <xf numFmtId="0" fontId="27" fillId="0" borderId="0" xfId="0" applyFont="1" applyAlignment="1">
      <alignment horizontal="left" vertical="center" wrapText="1"/>
    </xf>
    <xf numFmtId="0" fontId="2" fillId="0" borderId="93" xfId="0" applyFont="1" applyBorder="1"/>
    <xf numFmtId="0" fontId="6" fillId="0" borderId="58" xfId="0" applyFont="1" applyBorder="1" applyAlignment="1" applyProtection="1">
      <alignment vertical="center" wrapText="1"/>
      <protection locked="0"/>
    </xf>
    <xf numFmtId="0" fontId="2" fillId="0" borderId="58" xfId="0" applyFont="1" applyBorder="1" applyAlignment="1" applyProtection="1">
      <alignment vertical="top"/>
      <protection locked="0"/>
    </xf>
    <xf numFmtId="0" fontId="8" fillId="10" borderId="45" xfId="0" applyFont="1" applyFill="1" applyBorder="1" applyAlignment="1">
      <alignment vertical="center" wrapText="1"/>
    </xf>
    <xf numFmtId="0" fontId="2" fillId="0" borderId="0" xfId="0" applyFont="1" applyAlignment="1">
      <alignment horizontal="left"/>
    </xf>
    <xf numFmtId="0" fontId="5" fillId="3" borderId="56" xfId="0" applyFont="1" applyFill="1" applyBorder="1" applyAlignment="1">
      <alignment vertical="center" wrapText="1"/>
    </xf>
    <xf numFmtId="0" fontId="5" fillId="3" borderId="57" xfId="0" applyFont="1" applyFill="1" applyBorder="1" applyAlignment="1">
      <alignment vertical="center" wrapText="1"/>
    </xf>
    <xf numFmtId="0" fontId="10" fillId="3" borderId="0" xfId="0" applyFont="1" applyFill="1"/>
    <xf numFmtId="0" fontId="5" fillId="3" borderId="114" xfId="0" applyFont="1" applyFill="1" applyBorder="1" applyAlignment="1">
      <alignment vertical="center" wrapText="1"/>
    </xf>
    <xf numFmtId="0" fontId="5" fillId="3" borderId="115" xfId="0" applyFont="1" applyFill="1" applyBorder="1" applyAlignment="1">
      <alignment vertical="center" wrapText="1"/>
    </xf>
    <xf numFmtId="0" fontId="5" fillId="3" borderId="116" xfId="0" applyFont="1" applyFill="1" applyBorder="1" applyAlignment="1">
      <alignment vertical="center" wrapText="1"/>
    </xf>
    <xf numFmtId="0" fontId="10" fillId="0" borderId="118" xfId="0" applyFont="1" applyBorder="1" applyAlignment="1">
      <alignment vertical="center" wrapText="1"/>
    </xf>
    <xf numFmtId="0" fontId="2" fillId="0" borderId="118" xfId="0" applyFont="1" applyBorder="1" applyAlignment="1">
      <alignment vertical="center" wrapText="1"/>
    </xf>
    <xf numFmtId="0" fontId="6" fillId="0" borderId="119" xfId="0" applyFont="1" applyBorder="1" applyAlignment="1">
      <alignment vertical="center" wrapText="1"/>
    </xf>
    <xf numFmtId="0" fontId="5" fillId="3" borderId="120" xfId="0" applyFont="1" applyFill="1" applyBorder="1" applyAlignment="1">
      <alignment horizontal="left" vertical="center" wrapText="1"/>
    </xf>
    <xf numFmtId="43" fontId="5" fillId="3" borderId="121" xfId="2" applyFont="1" applyFill="1" applyBorder="1" applyAlignment="1" applyProtection="1">
      <alignment horizontal="left" vertical="center" wrapText="1"/>
    </xf>
    <xf numFmtId="43" fontId="6" fillId="11" borderId="60" xfId="2" applyFont="1" applyFill="1" applyBorder="1" applyAlignment="1" applyProtection="1">
      <alignment horizontal="left" vertical="center" wrapText="1"/>
      <protection locked="0"/>
    </xf>
    <xf numFmtId="166" fontId="2" fillId="11" borderId="59" xfId="2" applyNumberFormat="1" applyFont="1" applyFill="1" applyBorder="1" applyAlignment="1" applyProtection="1">
      <alignment horizontal="left" vertical="center" wrapText="1"/>
      <protection locked="0"/>
    </xf>
    <xf numFmtId="0" fontId="5" fillId="3" borderId="68" xfId="0" applyFont="1" applyFill="1" applyBorder="1" applyAlignment="1">
      <alignment horizontal="left" vertical="center" wrapText="1"/>
    </xf>
    <xf numFmtId="0" fontId="5" fillId="3" borderId="69" xfId="0" applyFont="1" applyFill="1" applyBorder="1" applyAlignment="1">
      <alignment horizontal="left" vertical="center" wrapText="1"/>
    </xf>
    <xf numFmtId="43" fontId="5" fillId="3" borderId="70" xfId="2" applyFont="1" applyFill="1" applyBorder="1" applyAlignment="1" applyProtection="1">
      <alignment horizontal="left" vertical="center" wrapText="1"/>
    </xf>
    <xf numFmtId="0" fontId="5" fillId="3" borderId="85" xfId="0" applyFont="1" applyFill="1" applyBorder="1" applyAlignment="1">
      <alignment horizontal="left" vertical="center" wrapText="1"/>
    </xf>
    <xf numFmtId="0" fontId="5" fillId="3" borderId="86" xfId="0" applyFont="1" applyFill="1" applyBorder="1" applyAlignment="1">
      <alignment horizontal="left" vertical="center" wrapText="1"/>
    </xf>
    <xf numFmtId="43" fontId="5" fillId="3" borderId="25" xfId="2" applyFont="1" applyFill="1" applyBorder="1" applyAlignment="1" applyProtection="1">
      <alignment horizontal="left" vertical="center" wrapText="1"/>
    </xf>
    <xf numFmtId="0" fontId="7" fillId="0" borderId="0" xfId="0" applyFont="1" applyAlignment="1">
      <alignment horizontal="left"/>
    </xf>
    <xf numFmtId="43" fontId="6" fillId="11" borderId="126" xfId="2" applyFont="1" applyFill="1" applyBorder="1" applyAlignment="1" applyProtection="1">
      <alignment horizontal="left" vertical="center" wrapText="1"/>
      <protection locked="0"/>
    </xf>
    <xf numFmtId="0" fontId="5" fillId="14" borderId="18" xfId="0" applyFont="1" applyFill="1" applyBorder="1" applyAlignment="1">
      <alignment horizontal="left" vertical="center" wrapText="1"/>
    </xf>
    <xf numFmtId="0" fontId="6" fillId="14" borderId="15" xfId="0" applyFont="1" applyFill="1" applyBorder="1" applyAlignment="1">
      <alignment horizontal="left" vertical="center" wrapText="1"/>
    </xf>
    <xf numFmtId="0" fontId="5" fillId="3" borderId="20" xfId="0" applyFont="1" applyFill="1" applyBorder="1" applyAlignment="1">
      <alignment vertical="center" wrapText="1"/>
    </xf>
    <xf numFmtId="166" fontId="6" fillId="11" borderId="59" xfId="2" applyNumberFormat="1" applyFont="1" applyFill="1" applyBorder="1" applyAlignment="1" applyProtection="1">
      <alignment horizontal="left" vertical="center" wrapText="1"/>
      <protection locked="0"/>
    </xf>
    <xf numFmtId="166" fontId="6" fillId="11" borderId="125" xfId="2" applyNumberFormat="1" applyFont="1" applyFill="1" applyBorder="1" applyAlignment="1" applyProtection="1">
      <alignment horizontal="left" vertical="center" wrapText="1"/>
      <protection locked="0"/>
    </xf>
    <xf numFmtId="0" fontId="2" fillId="0" borderId="135" xfId="0" applyFont="1" applyBorder="1" applyAlignment="1">
      <alignment vertical="center" wrapText="1"/>
    </xf>
    <xf numFmtId="0" fontId="2" fillId="0" borderId="136" xfId="0" applyFont="1" applyBorder="1" applyAlignment="1">
      <alignment vertical="center" wrapText="1"/>
    </xf>
    <xf numFmtId="0" fontId="2" fillId="0" borderId="137" xfId="0" applyFont="1" applyBorder="1" applyAlignment="1">
      <alignment horizontal="center" vertical="center" wrapText="1"/>
    </xf>
    <xf numFmtId="0" fontId="2" fillId="11" borderId="131" xfId="0" applyFont="1" applyFill="1" applyBorder="1" applyAlignment="1">
      <alignment vertical="center" wrapText="1"/>
    </xf>
    <xf numFmtId="0" fontId="9" fillId="11" borderId="131" xfId="0" applyFont="1" applyFill="1" applyBorder="1" applyAlignment="1">
      <alignment vertical="center" wrapText="1"/>
    </xf>
    <xf numFmtId="0" fontId="2" fillId="0" borderId="131" xfId="0" applyFont="1" applyBorder="1" applyAlignment="1">
      <alignment vertical="center" wrapText="1"/>
    </xf>
    <xf numFmtId="0" fontId="2" fillId="13" borderId="131" xfId="0" applyFont="1" applyFill="1" applyBorder="1" applyAlignment="1">
      <alignment vertical="center" wrapText="1"/>
    </xf>
    <xf numFmtId="0" fontId="2" fillId="0" borderId="138" xfId="0" applyFont="1" applyBorder="1" applyAlignment="1">
      <alignment horizontal="center" vertical="center" wrapText="1"/>
    </xf>
    <xf numFmtId="0" fontId="2" fillId="11" borderId="138" xfId="0" applyFont="1" applyFill="1" applyBorder="1" applyAlignment="1">
      <alignment horizontal="center" vertical="center" wrapText="1"/>
    </xf>
    <xf numFmtId="0" fontId="2" fillId="13" borderId="138" xfId="0" applyFont="1" applyFill="1" applyBorder="1" applyAlignment="1">
      <alignment horizontal="center" vertical="center" wrapText="1"/>
    </xf>
    <xf numFmtId="0" fontId="10" fillId="15" borderId="131" xfId="0" applyFont="1" applyFill="1" applyBorder="1" applyAlignment="1">
      <alignment horizontal="center" vertical="center" wrapText="1"/>
    </xf>
    <xf numFmtId="0" fontId="10" fillId="15" borderId="131" xfId="0" applyFont="1" applyFill="1" applyBorder="1" applyAlignment="1">
      <alignment vertical="center" wrapText="1"/>
    </xf>
    <xf numFmtId="0" fontId="10" fillId="16" borderId="131" xfId="0" applyFont="1" applyFill="1" applyBorder="1" applyAlignment="1">
      <alignment horizontal="center" vertical="center" wrapText="1"/>
    </xf>
    <xf numFmtId="0" fontId="9" fillId="0" borderId="0" xfId="0" applyFont="1" applyAlignment="1">
      <alignment vertical="center" wrapText="1"/>
    </xf>
    <xf numFmtId="0" fontId="5" fillId="16" borderId="85" xfId="0" applyFont="1" applyFill="1" applyBorder="1" applyAlignment="1">
      <alignment horizontal="left" vertical="center" wrapText="1"/>
    </xf>
    <xf numFmtId="0" fontId="2" fillId="0" borderId="0" xfId="0" applyFont="1" applyAlignment="1">
      <alignment horizontal="left" wrapText="1"/>
    </xf>
    <xf numFmtId="0" fontId="8" fillId="12" borderId="0" xfId="0" applyFont="1" applyFill="1"/>
    <xf numFmtId="0" fontId="2" fillId="9" borderId="146" xfId="0" applyFont="1" applyFill="1" applyBorder="1"/>
    <xf numFmtId="0" fontId="21" fillId="9" borderId="94" xfId="0" applyFont="1" applyFill="1" applyBorder="1" applyAlignment="1">
      <alignment vertical="center"/>
    </xf>
    <xf numFmtId="0" fontId="18" fillId="9" borderId="94" xfId="0" applyFont="1" applyFill="1" applyBorder="1" applyAlignment="1">
      <alignment vertical="center"/>
    </xf>
    <xf numFmtId="0" fontId="2" fillId="9" borderId="95" xfId="0" applyFont="1" applyFill="1" applyBorder="1"/>
    <xf numFmtId="0" fontId="26" fillId="9" borderId="147" xfId="0" applyFont="1" applyFill="1" applyBorder="1" applyAlignment="1">
      <alignment vertical="center"/>
    </xf>
    <xf numFmtId="0" fontId="19" fillId="9" borderId="147" xfId="0" applyFont="1" applyFill="1" applyBorder="1" applyAlignment="1">
      <alignment vertical="top" wrapText="1"/>
    </xf>
    <xf numFmtId="0" fontId="2" fillId="0" borderId="147" xfId="0" applyFont="1" applyBorder="1"/>
    <xf numFmtId="0" fontId="2" fillId="0" borderId="147" xfId="0" applyFont="1" applyBorder="1" applyAlignment="1">
      <alignment vertical="center" wrapText="1"/>
    </xf>
    <xf numFmtId="0" fontId="2" fillId="0" borderId="96" xfId="0" applyFont="1" applyBorder="1" applyAlignment="1">
      <alignment vertical="center" wrapText="1"/>
    </xf>
    <xf numFmtId="0" fontId="2" fillId="0" borderId="96" xfId="0" applyFont="1" applyBorder="1" applyAlignment="1">
      <alignment horizontal="left"/>
    </xf>
    <xf numFmtId="0" fontId="19" fillId="9" borderId="36" xfId="0" applyFont="1" applyFill="1" applyBorder="1" applyAlignment="1">
      <alignment vertical="top" wrapText="1"/>
    </xf>
    <xf numFmtId="0" fontId="19" fillId="0" borderId="0" xfId="0" applyFont="1" applyAlignment="1">
      <alignment vertical="top" wrapText="1"/>
    </xf>
    <xf numFmtId="0" fontId="2" fillId="0" borderId="11" xfId="0" applyFont="1" applyBorder="1"/>
    <xf numFmtId="0" fontId="11" fillId="0" borderId="12" xfId="0" applyFont="1" applyBorder="1" applyAlignment="1">
      <alignment wrapText="1"/>
    </xf>
    <xf numFmtId="0" fontId="13" fillId="3" borderId="149" xfId="0" applyFont="1" applyFill="1" applyBorder="1" applyAlignment="1">
      <alignment wrapText="1"/>
    </xf>
    <xf numFmtId="0" fontId="13" fillId="3" borderId="150" xfId="0" applyFont="1" applyFill="1" applyBorder="1" applyAlignment="1">
      <alignment wrapText="1"/>
    </xf>
    <xf numFmtId="0" fontId="2" fillId="0" borderId="97" xfId="0" applyFont="1" applyBorder="1" applyAlignment="1" applyProtection="1">
      <alignment horizontal="left" vertical="center"/>
      <protection locked="0"/>
    </xf>
    <xf numFmtId="0" fontId="2" fillId="2" borderId="97" xfId="0" applyFont="1" applyFill="1" applyBorder="1" applyAlignment="1" applyProtection="1">
      <alignment horizontal="left" vertical="center"/>
      <protection locked="0"/>
    </xf>
    <xf numFmtId="0" fontId="2" fillId="2" borderId="152" xfId="0" applyFont="1" applyFill="1" applyBorder="1" applyProtection="1">
      <protection locked="0"/>
    </xf>
    <xf numFmtId="0" fontId="2" fillId="2" borderId="153" xfId="0" applyFont="1" applyFill="1" applyBorder="1" applyAlignment="1" applyProtection="1">
      <alignment horizontal="left" vertical="center"/>
      <protection locked="0"/>
    </xf>
    <xf numFmtId="0" fontId="2" fillId="2" borderId="154" xfId="0" applyFont="1" applyFill="1" applyBorder="1" applyAlignment="1" applyProtection="1">
      <alignment horizontal="left" vertical="center"/>
      <protection locked="0"/>
    </xf>
    <xf numFmtId="0" fontId="2" fillId="2" borderId="155" xfId="0" applyFont="1" applyFill="1" applyBorder="1" applyAlignment="1" applyProtection="1">
      <alignment horizontal="left" vertical="center"/>
      <protection locked="0"/>
    </xf>
    <xf numFmtId="0" fontId="10" fillId="15" borderId="15" xfId="0" applyFont="1" applyFill="1" applyBorder="1" applyAlignment="1">
      <alignment vertical="center" wrapText="1"/>
    </xf>
    <xf numFmtId="0" fontId="10" fillId="16" borderId="15" xfId="0" applyFont="1" applyFill="1" applyBorder="1" applyAlignment="1">
      <alignment vertical="center" wrapText="1"/>
    </xf>
    <xf numFmtId="0" fontId="7" fillId="0" borderId="18" xfId="0" applyFont="1" applyBorder="1" applyAlignment="1">
      <alignment wrapText="1"/>
    </xf>
    <xf numFmtId="0" fontId="10" fillId="16" borderId="23" xfId="0" applyFont="1" applyFill="1" applyBorder="1" applyAlignment="1">
      <alignment vertical="center" wrapText="1"/>
    </xf>
    <xf numFmtId="0" fontId="10" fillId="15" borderId="23" xfId="0" applyFont="1" applyFill="1" applyBorder="1" applyAlignment="1">
      <alignment vertical="center" wrapText="1"/>
    </xf>
    <xf numFmtId="0" fontId="10" fillId="0" borderId="15" xfId="0" applyFont="1" applyBorder="1" applyAlignment="1">
      <alignment vertical="center" wrapText="1"/>
    </xf>
    <xf numFmtId="0" fontId="10" fillId="0" borderId="131" xfId="0" applyFont="1" applyBorder="1" applyAlignment="1">
      <alignment vertical="center" wrapText="1"/>
    </xf>
    <xf numFmtId="0" fontId="7" fillId="0" borderId="23" xfId="0" applyFont="1" applyBorder="1" applyAlignment="1">
      <alignment wrapText="1"/>
    </xf>
    <xf numFmtId="0" fontId="2" fillId="11" borderId="157" xfId="0" applyFont="1" applyFill="1" applyBorder="1" applyAlignment="1">
      <alignment vertical="center" wrapText="1"/>
    </xf>
    <xf numFmtId="0" fontId="2" fillId="11" borderId="156" xfId="0" applyFont="1" applyFill="1" applyBorder="1" applyAlignment="1">
      <alignment vertical="center" wrapText="1"/>
    </xf>
    <xf numFmtId="0" fontId="10" fillId="16" borderId="0" xfId="0" applyFont="1" applyFill="1" applyAlignment="1">
      <alignment horizontal="center" vertical="center" wrapText="1"/>
    </xf>
    <xf numFmtId="0" fontId="12" fillId="0" borderId="15" xfId="0" applyFont="1" applyBorder="1" applyAlignment="1">
      <alignment vertical="center" wrapText="1"/>
    </xf>
    <xf numFmtId="0" fontId="12" fillId="0" borderId="96" xfId="0" applyFont="1" applyBorder="1" applyAlignment="1">
      <alignment vertical="center" wrapText="1"/>
    </xf>
    <xf numFmtId="49" fontId="2" fillId="0" borderId="158" xfId="0" applyNumberFormat="1" applyFont="1" applyBorder="1" applyAlignment="1" applyProtection="1">
      <alignment vertical="center" wrapText="1"/>
      <protection locked="0"/>
    </xf>
    <xf numFmtId="0" fontId="13" fillId="3" borderId="162" xfId="0" applyFont="1" applyFill="1" applyBorder="1" applyAlignment="1">
      <alignment wrapText="1"/>
    </xf>
    <xf numFmtId="0" fontId="2" fillId="11" borderId="164" xfId="0" applyFont="1" applyFill="1" applyBorder="1"/>
    <xf numFmtId="0" fontId="2" fillId="0" borderId="164" xfId="0" applyFont="1" applyBorder="1"/>
    <xf numFmtId="0" fontId="2" fillId="0" borderId="167" xfId="0" applyFont="1" applyBorder="1"/>
    <xf numFmtId="0" fontId="13" fillId="3" borderId="160" xfId="0" applyFont="1" applyFill="1" applyBorder="1"/>
    <xf numFmtId="0" fontId="13" fillId="3" borderId="161" xfId="0" applyFont="1" applyFill="1" applyBorder="1"/>
    <xf numFmtId="0" fontId="13" fillId="3" borderId="161" xfId="0" applyFont="1" applyFill="1" applyBorder="1" applyAlignment="1">
      <alignment wrapText="1"/>
    </xf>
    <xf numFmtId="0" fontId="2" fillId="3" borderId="163" xfId="0" applyFont="1" applyFill="1" applyBorder="1"/>
    <xf numFmtId="0" fontId="2" fillId="11" borderId="93" xfId="0" applyFont="1" applyFill="1" applyBorder="1"/>
    <xf numFmtId="164" fontId="2" fillId="11" borderId="93" xfId="0" applyNumberFormat="1" applyFont="1" applyFill="1" applyBorder="1"/>
    <xf numFmtId="0" fontId="2" fillId="8" borderId="93" xfId="0" applyFont="1" applyFill="1" applyBorder="1"/>
    <xf numFmtId="164" fontId="2" fillId="8" borderId="93" xfId="0" applyNumberFormat="1" applyFont="1" applyFill="1" applyBorder="1"/>
    <xf numFmtId="0" fontId="2" fillId="2" borderId="93" xfId="0" applyFont="1" applyFill="1" applyBorder="1"/>
    <xf numFmtId="164" fontId="2" fillId="2" borderId="93" xfId="0" applyNumberFormat="1" applyFont="1" applyFill="1" applyBorder="1"/>
    <xf numFmtId="0" fontId="2" fillId="11" borderId="93" xfId="0" applyFont="1" applyFill="1" applyBorder="1" applyAlignment="1">
      <alignment vertical="center" wrapText="1"/>
    </xf>
    <xf numFmtId="0" fontId="2" fillId="2" borderId="93" xfId="0" applyFont="1" applyFill="1" applyBorder="1" applyAlignment="1">
      <alignment vertical="center" wrapText="1"/>
    </xf>
    <xf numFmtId="164" fontId="2" fillId="2" borderId="93" xfId="0" applyNumberFormat="1" applyFont="1" applyFill="1" applyBorder="1" applyAlignment="1">
      <alignment vertical="center" wrapText="1"/>
    </xf>
    <xf numFmtId="0" fontId="10" fillId="3" borderId="163" xfId="0" applyFont="1" applyFill="1" applyBorder="1"/>
    <xf numFmtId="0" fontId="10" fillId="11" borderId="93" xfId="0" applyFont="1" applyFill="1" applyBorder="1" applyAlignment="1">
      <alignment vertical="center" wrapText="1"/>
    </xf>
    <xf numFmtId="164" fontId="10" fillId="11" borderId="93" xfId="0" applyNumberFormat="1" applyFont="1" applyFill="1" applyBorder="1"/>
    <xf numFmtId="0" fontId="2" fillId="0" borderId="165" xfId="0" applyFont="1" applyBorder="1"/>
    <xf numFmtId="0" fontId="2" fillId="0" borderId="166" xfId="0" applyFont="1" applyBorder="1"/>
    <xf numFmtId="0" fontId="2" fillId="16" borderId="138" xfId="0" applyFont="1" applyFill="1" applyBorder="1" applyAlignment="1">
      <alignment horizontal="center" vertical="center" wrapText="1"/>
    </xf>
    <xf numFmtId="0" fontId="2" fillId="16" borderId="131" xfId="0" applyFont="1" applyFill="1" applyBorder="1" applyAlignment="1">
      <alignment horizontal="center" vertical="center" wrapText="1"/>
    </xf>
    <xf numFmtId="0" fontId="10" fillId="0" borderId="131" xfId="0" applyFont="1" applyBorder="1" applyAlignment="1">
      <alignment horizontal="center" vertical="center" wrapText="1"/>
    </xf>
    <xf numFmtId="0" fontId="2" fillId="15" borderId="131" xfId="0" applyFont="1" applyFill="1" applyBorder="1" applyAlignment="1">
      <alignment vertical="center" wrapText="1"/>
    </xf>
    <xf numFmtId="0" fontId="23" fillId="0" borderId="21" xfId="0" applyFont="1" applyBorder="1" applyAlignment="1">
      <alignment horizontal="center" vertical="center" wrapText="1"/>
    </xf>
    <xf numFmtId="0" fontId="22" fillId="6" borderId="34" xfId="0" applyFont="1" applyFill="1" applyBorder="1" applyAlignment="1">
      <alignment horizontal="center" vertical="center" wrapText="1"/>
    </xf>
    <xf numFmtId="0" fontId="23" fillId="13" borderId="9" xfId="0" applyFont="1" applyFill="1" applyBorder="1" applyAlignment="1">
      <alignment horizontal="left" wrapText="1"/>
    </xf>
    <xf numFmtId="0" fontId="7" fillId="0" borderId="169" xfId="0" applyFont="1" applyBorder="1" applyAlignment="1">
      <alignment horizontal="left" wrapText="1"/>
    </xf>
    <xf numFmtId="0" fontId="7" fillId="0" borderId="145" xfId="0" applyFont="1" applyBorder="1" applyAlignment="1">
      <alignment horizontal="left" wrapText="1"/>
    </xf>
    <xf numFmtId="0" fontId="7" fillId="13" borderId="145" xfId="0" applyFont="1" applyFill="1" applyBorder="1" applyAlignment="1">
      <alignment horizontal="left" wrapText="1"/>
    </xf>
    <xf numFmtId="0" fontId="7" fillId="0" borderId="170" xfId="0" applyFont="1" applyBorder="1" applyAlignment="1">
      <alignment horizontal="left" wrapText="1"/>
    </xf>
    <xf numFmtId="0" fontId="7" fillId="0" borderId="145" xfId="0" applyFont="1" applyBorder="1" applyAlignment="1">
      <alignment wrapText="1"/>
    </xf>
    <xf numFmtId="0" fontId="7" fillId="0" borderId="28" xfId="0" applyFont="1" applyBorder="1" applyAlignment="1">
      <alignment wrapText="1"/>
    </xf>
    <xf numFmtId="0" fontId="23" fillId="0" borderId="171" xfId="0" applyFont="1" applyBorder="1" applyAlignment="1">
      <alignment horizontal="center" vertical="center" wrapText="1"/>
    </xf>
    <xf numFmtId="0" fontId="23" fillId="0" borderId="172" xfId="0" applyFont="1" applyBorder="1" applyAlignment="1">
      <alignment horizontal="center" vertical="center" wrapText="1"/>
    </xf>
    <xf numFmtId="0" fontId="23" fillId="0" borderId="173" xfId="0" applyFont="1" applyBorder="1" applyAlignment="1">
      <alignment horizontal="center" vertical="center" wrapText="1"/>
    </xf>
    <xf numFmtId="0" fontId="23" fillId="0" borderId="174" xfId="0" applyFont="1" applyBorder="1" applyAlignment="1">
      <alignment horizontal="center" vertical="center" wrapText="1"/>
    </xf>
    <xf numFmtId="0" fontId="23" fillId="0" borderId="175" xfId="0" applyFont="1" applyBorder="1" applyAlignment="1">
      <alignment horizontal="center" vertical="center" wrapText="1"/>
    </xf>
    <xf numFmtId="0" fontId="23" fillId="0" borderId="176" xfId="0" applyFont="1" applyBorder="1" applyAlignment="1">
      <alignment horizontal="center" vertical="center" wrapText="1"/>
    </xf>
    <xf numFmtId="0" fontId="7" fillId="0" borderId="174" xfId="0" applyFont="1" applyBorder="1"/>
    <xf numFmtId="0" fontId="7" fillId="0" borderId="175" xfId="0" applyFont="1" applyBorder="1"/>
    <xf numFmtId="0" fontId="7" fillId="0" borderId="176" xfId="0" applyFont="1" applyBorder="1"/>
    <xf numFmtId="0" fontId="7" fillId="14" borderId="175" xfId="0" applyFont="1" applyFill="1" applyBorder="1"/>
    <xf numFmtId="0" fontId="7" fillId="13" borderId="176" xfId="0" applyFont="1" applyFill="1" applyBorder="1"/>
    <xf numFmtId="0" fontId="10" fillId="0" borderId="174" xfId="0" applyFont="1" applyBorder="1" applyAlignment="1">
      <alignment vertical="center" wrapText="1"/>
    </xf>
    <xf numFmtId="0" fontId="2" fillId="0" borderId="175" xfId="0" applyFont="1" applyBorder="1"/>
    <xf numFmtId="0" fontId="10" fillId="0" borderId="176" xfId="0" applyFont="1" applyBorder="1" applyAlignment="1">
      <alignment vertical="center" wrapText="1"/>
    </xf>
    <xf numFmtId="0" fontId="30" fillId="0" borderId="174" xfId="0" applyFont="1" applyBorder="1" applyAlignment="1">
      <alignment vertical="center" wrapText="1"/>
    </xf>
    <xf numFmtId="0" fontId="10" fillId="16" borderId="176" xfId="0" applyFont="1" applyFill="1" applyBorder="1" applyAlignment="1">
      <alignment vertical="center" wrapText="1"/>
    </xf>
    <xf numFmtId="0" fontId="10" fillId="15" borderId="175" xfId="0" applyFont="1" applyFill="1" applyBorder="1" applyAlignment="1">
      <alignment vertical="center" wrapText="1"/>
    </xf>
    <xf numFmtId="0" fontId="2" fillId="0" borderId="176" xfId="0" applyFont="1" applyBorder="1"/>
    <xf numFmtId="0" fontId="2" fillId="0" borderId="174" xfId="0" applyFont="1" applyBorder="1"/>
    <xf numFmtId="0" fontId="2" fillId="0" borderId="177" xfId="0" applyFont="1" applyBorder="1"/>
    <xf numFmtId="0" fontId="2" fillId="0" borderId="178" xfId="0" applyFont="1" applyBorder="1"/>
    <xf numFmtId="0" fontId="2" fillId="0" borderId="179" xfId="0" applyFont="1" applyBorder="1"/>
    <xf numFmtId="0" fontId="10" fillId="0" borderId="175" xfId="0" applyFont="1" applyBorder="1" applyAlignment="1">
      <alignment vertical="center" wrapText="1"/>
    </xf>
    <xf numFmtId="0" fontId="10" fillId="15" borderId="174" xfId="0" applyFont="1" applyFill="1" applyBorder="1" applyAlignment="1">
      <alignment vertical="center" wrapText="1"/>
    </xf>
    <xf numFmtId="0" fontId="23" fillId="0" borderId="29" xfId="0" applyFont="1" applyBorder="1" applyAlignment="1">
      <alignment horizontal="center" vertical="center" wrapText="1"/>
    </xf>
    <xf numFmtId="0" fontId="23" fillId="13" borderId="21" xfId="0" applyFont="1" applyFill="1" applyBorder="1" applyAlignment="1">
      <alignment horizontal="center" vertical="center" wrapText="1"/>
    </xf>
    <xf numFmtId="0" fontId="10" fillId="0" borderId="180" xfId="0" applyFont="1" applyBorder="1" applyAlignment="1">
      <alignment vertical="center" wrapText="1"/>
    </xf>
    <xf numFmtId="0" fontId="23" fillId="15" borderId="9" xfId="0" applyFont="1" applyFill="1" applyBorder="1" applyAlignment="1">
      <alignment horizontal="left" wrapText="1"/>
    </xf>
    <xf numFmtId="0" fontId="23" fillId="6" borderId="21" xfId="0" quotePrefix="1" applyFont="1" applyFill="1" applyBorder="1" applyAlignment="1">
      <alignment horizontal="center" vertical="center" wrapText="1"/>
    </xf>
    <xf numFmtId="0" fontId="23" fillId="0" borderId="193" xfId="0" applyFont="1" applyBorder="1" applyAlignment="1">
      <alignment horizontal="center" vertical="center" wrapText="1"/>
    </xf>
    <xf numFmtId="0" fontId="23" fillId="0" borderId="180" xfId="0" applyFont="1" applyBorder="1" applyAlignment="1">
      <alignment horizontal="center" vertical="center" wrapText="1"/>
    </xf>
    <xf numFmtId="0" fontId="7" fillId="0" borderId="180" xfId="0" applyFont="1" applyBorder="1"/>
    <xf numFmtId="0" fontId="7" fillId="13" borderId="180" xfId="0" applyFont="1" applyFill="1" applyBorder="1"/>
    <xf numFmtId="0" fontId="10" fillId="16" borderId="180" xfId="0" applyFont="1" applyFill="1" applyBorder="1" applyAlignment="1">
      <alignment vertical="center" wrapText="1"/>
    </xf>
    <xf numFmtId="0" fontId="2" fillId="0" borderId="180" xfId="0" applyFont="1" applyBorder="1"/>
    <xf numFmtId="0" fontId="2" fillId="0" borderId="194" xfId="0" applyFont="1" applyBorder="1"/>
    <xf numFmtId="0" fontId="23" fillId="0" borderId="196" xfId="0" applyFont="1" applyBorder="1" applyAlignment="1">
      <alignment horizontal="center" vertical="center" wrapText="1"/>
    </xf>
    <xf numFmtId="0" fontId="7" fillId="13" borderId="197" xfId="0" applyFont="1" applyFill="1" applyBorder="1"/>
    <xf numFmtId="0" fontId="10" fillId="0" borderId="197" xfId="0" applyFont="1" applyBorder="1" applyAlignment="1">
      <alignment vertical="center" wrapText="1"/>
    </xf>
    <xf numFmtId="0" fontId="2" fillId="0" borderId="197" xfId="0" applyFont="1" applyBorder="1"/>
    <xf numFmtId="0" fontId="2" fillId="0" borderId="198" xfId="0" applyFont="1" applyBorder="1"/>
    <xf numFmtId="0" fontId="23" fillId="0" borderId="199" xfId="0" applyFont="1" applyBorder="1" applyAlignment="1">
      <alignment horizontal="center" vertical="center" wrapText="1"/>
    </xf>
    <xf numFmtId="0" fontId="23" fillId="0" borderId="200" xfId="0" applyFont="1" applyBorder="1" applyAlignment="1">
      <alignment horizontal="center" vertical="center" wrapText="1"/>
    </xf>
    <xf numFmtId="0" fontId="7" fillId="13" borderId="175" xfId="0" applyFont="1" applyFill="1" applyBorder="1"/>
    <xf numFmtId="0" fontId="7" fillId="0" borderId="200" xfId="0" applyFont="1" applyBorder="1"/>
    <xf numFmtId="0" fontId="2" fillId="0" borderId="200" xfId="0" applyFont="1" applyBorder="1"/>
    <xf numFmtId="0" fontId="10" fillId="0" borderId="200" xfId="0" applyFont="1" applyBorder="1" applyAlignment="1">
      <alignment vertical="center" wrapText="1"/>
    </xf>
    <xf numFmtId="0" fontId="10" fillId="16" borderId="197" xfId="0" applyFont="1" applyFill="1" applyBorder="1" applyAlignment="1">
      <alignment vertical="center" wrapText="1"/>
    </xf>
    <xf numFmtId="0" fontId="2" fillId="0" borderId="201" xfId="0" applyFont="1" applyBorder="1"/>
    <xf numFmtId="165" fontId="10" fillId="0" borderId="0" xfId="0" applyNumberFormat="1" applyFont="1" applyAlignment="1">
      <alignment vertical="center" wrapText="1"/>
    </xf>
    <xf numFmtId="0" fontId="29" fillId="4" borderId="203" xfId="0" applyFont="1" applyFill="1" applyBorder="1" applyAlignment="1">
      <alignment horizontal="left" vertical="center" wrapText="1"/>
    </xf>
    <xf numFmtId="0" fontId="29" fillId="4" borderId="94" xfId="0" applyFont="1" applyFill="1" applyBorder="1" applyAlignment="1">
      <alignment horizontal="left" vertical="center" wrapText="1"/>
    </xf>
    <xf numFmtId="0" fontId="29" fillId="4" borderId="204" xfId="0" applyFont="1" applyFill="1" applyBorder="1" applyAlignment="1">
      <alignment horizontal="left" vertical="center" wrapText="1"/>
    </xf>
    <xf numFmtId="0" fontId="29" fillId="4" borderId="95" xfId="0" applyFont="1" applyFill="1" applyBorder="1" applyAlignment="1">
      <alignment horizontal="center" vertical="center" wrapText="1"/>
    </xf>
    <xf numFmtId="0" fontId="2" fillId="11" borderId="206" xfId="0" applyFont="1" applyFill="1" applyBorder="1" applyAlignment="1">
      <alignment vertical="center" wrapText="1"/>
    </xf>
    <xf numFmtId="0" fontId="2" fillId="0" borderId="207" xfId="0" applyFont="1" applyBorder="1" applyAlignment="1">
      <alignment vertical="center" wrapText="1"/>
    </xf>
    <xf numFmtId="0" fontId="2" fillId="13" borderId="147" xfId="0" applyFont="1" applyFill="1" applyBorder="1" applyAlignment="1">
      <alignment vertical="center" wrapText="1"/>
    </xf>
    <xf numFmtId="0" fontId="2" fillId="13" borderId="206" xfId="0" applyFont="1" applyFill="1" applyBorder="1" applyAlignment="1">
      <alignment vertical="center" wrapText="1"/>
    </xf>
    <xf numFmtId="0" fontId="10" fillId="15" borderId="205" xfId="0" applyFont="1" applyFill="1" applyBorder="1" applyAlignment="1">
      <alignment vertical="center" wrapText="1"/>
    </xf>
    <xf numFmtId="0" fontId="10" fillId="0" borderId="207" xfId="0" applyFont="1" applyBorder="1" applyAlignment="1">
      <alignment vertical="center" wrapText="1"/>
    </xf>
    <xf numFmtId="0" fontId="2" fillId="17" borderId="208" xfId="0" applyFont="1" applyFill="1" applyBorder="1" applyAlignment="1">
      <alignment vertical="center" wrapText="1"/>
    </xf>
    <xf numFmtId="0" fontId="10" fillId="0" borderId="147" xfId="0" applyFont="1" applyBorder="1" applyAlignment="1">
      <alignment vertical="center" wrapText="1"/>
    </xf>
    <xf numFmtId="0" fontId="2" fillId="0" borderId="209" xfId="0" applyFont="1" applyBorder="1" applyAlignment="1">
      <alignment vertical="center" wrapText="1"/>
    </xf>
    <xf numFmtId="0" fontId="10" fillId="0" borderId="209" xfId="0" applyFont="1" applyBorder="1" applyAlignment="1">
      <alignment vertical="center" wrapText="1"/>
    </xf>
    <xf numFmtId="0" fontId="10" fillId="16" borderId="205" xfId="0" applyFont="1" applyFill="1" applyBorder="1" applyAlignment="1">
      <alignment vertical="center" wrapText="1"/>
    </xf>
    <xf numFmtId="0" fontId="2" fillId="0" borderId="210" xfId="0" applyFont="1" applyBorder="1" applyAlignment="1">
      <alignment vertical="center" wrapText="1"/>
    </xf>
    <xf numFmtId="0" fontId="10" fillId="16" borderId="206" xfId="0" applyFont="1" applyFill="1" applyBorder="1" applyAlignment="1">
      <alignment vertical="center" wrapText="1"/>
    </xf>
    <xf numFmtId="0" fontId="10" fillId="0" borderId="206" xfId="0" applyFont="1" applyBorder="1" applyAlignment="1">
      <alignment horizontal="center" vertical="center" wrapText="1"/>
    </xf>
    <xf numFmtId="0" fontId="10" fillId="16" borderId="206" xfId="0" applyFont="1" applyFill="1" applyBorder="1" applyAlignment="1">
      <alignment horizontal="center" vertical="center" wrapText="1"/>
    </xf>
    <xf numFmtId="0" fontId="2" fillId="0" borderId="36" xfId="0" applyFont="1" applyBorder="1" applyAlignment="1">
      <alignment vertical="center" wrapText="1"/>
    </xf>
    <xf numFmtId="0" fontId="2" fillId="11" borderId="211" xfId="0" applyFont="1" applyFill="1" applyBorder="1" applyAlignment="1">
      <alignment horizontal="center" vertical="center" wrapText="1"/>
    </xf>
    <xf numFmtId="0" fontId="2" fillId="11" borderId="212" xfId="0" applyFont="1" applyFill="1" applyBorder="1" applyAlignment="1">
      <alignment vertical="center" wrapText="1"/>
    </xf>
    <xf numFmtId="0" fontId="2" fillId="16" borderId="212" xfId="0" applyFont="1" applyFill="1" applyBorder="1" applyAlignment="1">
      <alignment vertical="center" wrapText="1"/>
    </xf>
    <xf numFmtId="0" fontId="2" fillId="16" borderId="213" xfId="0" applyFont="1" applyFill="1" applyBorder="1" applyAlignment="1">
      <alignment vertical="center" wrapText="1"/>
    </xf>
    <xf numFmtId="0" fontId="13" fillId="11" borderId="214" xfId="0" applyFont="1" applyFill="1" applyBorder="1" applyAlignment="1">
      <alignment horizontal="center" vertical="center" wrapText="1"/>
    </xf>
    <xf numFmtId="0" fontId="13" fillId="11" borderId="214" xfId="0" applyFont="1" applyFill="1" applyBorder="1" applyAlignment="1">
      <alignment horizontal="left" vertical="center" wrapText="1"/>
    </xf>
    <xf numFmtId="0" fontId="10" fillId="14" borderId="140" xfId="0" applyFont="1" applyFill="1" applyBorder="1" applyAlignment="1">
      <alignment vertical="center" wrapText="1"/>
    </xf>
    <xf numFmtId="0" fontId="2" fillId="11" borderId="215" xfId="0" applyFont="1" applyFill="1" applyBorder="1" applyAlignment="1">
      <alignment horizontal="center" vertical="center" wrapText="1"/>
    </xf>
    <xf numFmtId="0" fontId="2" fillId="11" borderId="216" xfId="0" applyFont="1" applyFill="1" applyBorder="1" applyAlignment="1">
      <alignment vertical="center" wrapText="1"/>
    </xf>
    <xf numFmtId="0" fontId="2" fillId="11" borderId="217" xfId="0" applyFont="1" applyFill="1" applyBorder="1" applyAlignment="1">
      <alignment vertical="center" wrapText="1"/>
    </xf>
    <xf numFmtId="0" fontId="6" fillId="11" borderId="71" xfId="0" applyFont="1" applyFill="1" applyBorder="1" applyAlignment="1" applyProtection="1">
      <alignment horizontal="left" vertical="center" wrapText="1"/>
      <protection locked="0"/>
    </xf>
    <xf numFmtId="49" fontId="2" fillId="11" borderId="71" xfId="0" applyNumberFormat="1" applyFont="1" applyFill="1" applyBorder="1" applyAlignment="1" applyProtection="1">
      <alignment horizontal="left" vertical="center" wrapText="1"/>
      <protection locked="0"/>
    </xf>
    <xf numFmtId="0" fontId="6" fillId="11" borderId="127" xfId="0" applyFont="1" applyFill="1" applyBorder="1" applyAlignment="1" applyProtection="1">
      <alignment horizontal="left" vertical="center" wrapText="1"/>
      <protection locked="0"/>
    </xf>
    <xf numFmtId="43" fontId="6" fillId="11" borderId="72" xfId="2" applyFont="1" applyFill="1" applyBorder="1" applyAlignment="1" applyProtection="1">
      <alignment horizontal="left" vertical="center" wrapText="1"/>
      <protection locked="0"/>
    </xf>
    <xf numFmtId="166" fontId="6" fillId="11" borderId="74" xfId="2" applyNumberFormat="1" applyFont="1" applyFill="1" applyBorder="1" applyAlignment="1" applyProtection="1">
      <alignment horizontal="left" vertical="center" wrapText="1"/>
      <protection locked="0"/>
    </xf>
    <xf numFmtId="43" fontId="6" fillId="11" borderId="75" xfId="2" applyFont="1" applyFill="1" applyBorder="1" applyAlignment="1" applyProtection="1">
      <alignment horizontal="left" vertical="center" wrapText="1"/>
      <protection locked="0"/>
    </xf>
    <xf numFmtId="0" fontId="6" fillId="11" borderId="17" xfId="0" applyFont="1" applyFill="1" applyBorder="1" applyAlignment="1" applyProtection="1">
      <alignment horizontal="left" vertical="center" wrapText="1"/>
      <protection locked="0"/>
    </xf>
    <xf numFmtId="0" fontId="6" fillId="11" borderId="15" xfId="0" applyFont="1" applyFill="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11" borderId="84" xfId="0" applyFont="1" applyFill="1" applyBorder="1" applyAlignment="1" applyProtection="1">
      <alignment horizontal="left" vertical="center" wrapText="1"/>
      <protection locked="0"/>
    </xf>
    <xf numFmtId="49" fontId="2" fillId="11" borderId="122" xfId="0" applyNumberFormat="1" applyFont="1" applyFill="1" applyBorder="1" applyAlignment="1" applyProtection="1">
      <alignment horizontal="left" vertical="center" wrapText="1"/>
      <protection locked="0"/>
    </xf>
    <xf numFmtId="0" fontId="6" fillId="11" borderId="123" xfId="0" applyFont="1" applyFill="1" applyBorder="1" applyAlignment="1" applyProtection="1">
      <alignment vertical="center" wrapText="1"/>
      <protection locked="0"/>
    </xf>
    <xf numFmtId="43" fontId="2" fillId="11" borderId="26" xfId="2" applyFont="1" applyFill="1" applyBorder="1" applyAlignment="1" applyProtection="1">
      <alignment horizontal="left" vertical="center" wrapText="1"/>
      <protection locked="0"/>
    </xf>
    <xf numFmtId="166" fontId="6" fillId="11" borderId="60" xfId="2" applyNumberFormat="1" applyFont="1" applyFill="1" applyBorder="1" applyAlignment="1" applyProtection="1">
      <alignment horizontal="left" vertical="center" wrapText="1"/>
      <protection locked="0"/>
    </xf>
    <xf numFmtId="49" fontId="2" fillId="11" borderId="84" xfId="0" applyNumberFormat="1" applyFont="1" applyFill="1" applyBorder="1" applyAlignment="1" applyProtection="1">
      <alignment horizontal="left" vertical="center" wrapText="1"/>
      <protection locked="0"/>
    </xf>
    <xf numFmtId="166" fontId="2" fillId="11" borderId="89" xfId="2" applyNumberFormat="1" applyFont="1" applyFill="1" applyBorder="1" applyAlignment="1" applyProtection="1">
      <alignment horizontal="left" vertical="center" wrapText="1"/>
      <protection locked="0"/>
    </xf>
    <xf numFmtId="0" fontId="6" fillId="11" borderId="73" xfId="0" applyFont="1" applyFill="1" applyBorder="1" applyAlignment="1" applyProtection="1">
      <alignment horizontal="left" vertical="center" wrapText="1"/>
      <protection locked="0"/>
    </xf>
    <xf numFmtId="43" fontId="6" fillId="11" borderId="23" xfId="2" applyFont="1" applyFill="1" applyBorder="1" applyAlignment="1" applyProtection="1">
      <alignment horizontal="left" vertical="center" wrapText="1"/>
      <protection locked="0"/>
    </xf>
    <xf numFmtId="0" fontId="6" fillId="0" borderId="219" xfId="0" applyFont="1" applyBorder="1" applyAlignment="1" applyProtection="1">
      <alignment vertical="center" wrapText="1"/>
      <protection locked="0"/>
    </xf>
    <xf numFmtId="0" fontId="6" fillId="0" borderId="218" xfId="0" applyFont="1" applyBorder="1" applyAlignment="1" applyProtection="1">
      <alignment vertical="center" wrapText="1"/>
      <protection locked="0"/>
    </xf>
    <xf numFmtId="0" fontId="6" fillId="0" borderId="5" xfId="0" applyFont="1" applyBorder="1" applyAlignment="1" applyProtection="1">
      <alignment wrapText="1"/>
      <protection locked="0"/>
    </xf>
    <xf numFmtId="0" fontId="6" fillId="0" borderId="23" xfId="0" applyFont="1" applyBorder="1" applyAlignment="1" applyProtection="1">
      <alignment wrapText="1"/>
      <protection locked="0"/>
    </xf>
    <xf numFmtId="0" fontId="6" fillId="11" borderId="220" xfId="0" applyFont="1" applyFill="1" applyBorder="1" applyAlignment="1" applyProtection="1">
      <alignment wrapText="1"/>
      <protection locked="0"/>
    </xf>
    <xf numFmtId="0" fontId="6" fillId="0" borderId="220" xfId="0" applyFont="1" applyBorder="1" applyAlignment="1" applyProtection="1">
      <alignment vertical="center"/>
      <protection locked="0"/>
    </xf>
    <xf numFmtId="0" fontId="2" fillId="0" borderId="63" xfId="0" applyFont="1" applyBorder="1" applyAlignment="1" applyProtection="1">
      <alignment horizontal="center" wrapText="1"/>
      <protection locked="0"/>
    </xf>
    <xf numFmtId="0" fontId="2" fillId="0" borderId="97" xfId="0" applyFont="1" applyBorder="1" applyAlignment="1" applyProtection="1">
      <alignment horizontal="center" wrapText="1"/>
      <protection locked="0"/>
    </xf>
    <xf numFmtId="0" fontId="2" fillId="2" borderId="63" xfId="0" applyFont="1" applyFill="1" applyBorder="1" applyAlignment="1" applyProtection="1">
      <alignment wrapText="1"/>
      <protection locked="0"/>
    </xf>
    <xf numFmtId="0" fontId="2" fillId="2" borderId="97" xfId="0" applyFont="1" applyFill="1" applyBorder="1" applyAlignment="1" applyProtection="1">
      <alignment wrapText="1"/>
      <protection locked="0"/>
    </xf>
    <xf numFmtId="0" fontId="10" fillId="3" borderId="100" xfId="0" applyFont="1" applyFill="1" applyBorder="1" applyAlignment="1">
      <alignment horizontal="left" vertical="center"/>
    </xf>
    <xf numFmtId="0" fontId="13" fillId="3" borderId="148" xfId="0" applyFont="1" applyFill="1" applyBorder="1" applyAlignment="1">
      <alignment horizontal="left" vertical="center" wrapText="1"/>
    </xf>
    <xf numFmtId="0" fontId="2" fillId="0" borderId="99" xfId="0" applyFont="1" applyBorder="1" applyAlignment="1" applyProtection="1">
      <alignment horizontal="left" vertical="center"/>
      <protection locked="0"/>
    </xf>
    <xf numFmtId="0" fontId="2" fillId="2" borderId="99"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2" fillId="2" borderId="103" xfId="0" applyFont="1" applyFill="1" applyBorder="1" applyAlignment="1">
      <alignment horizontal="left" vertical="center"/>
    </xf>
    <xf numFmtId="0" fontId="2" fillId="0" borderId="103" xfId="0" applyFont="1" applyBorder="1" applyAlignment="1">
      <alignment horizontal="left" vertical="center"/>
    </xf>
    <xf numFmtId="0" fontId="10" fillId="8" borderId="103" xfId="0" applyFont="1" applyFill="1" applyBorder="1" applyAlignment="1">
      <alignment horizontal="left" vertical="center"/>
    </xf>
    <xf numFmtId="0" fontId="2" fillId="0" borderId="105" xfId="0" applyFont="1" applyBorder="1" applyAlignment="1">
      <alignment horizontal="left" vertical="center"/>
    </xf>
    <xf numFmtId="9" fontId="10" fillId="8" borderId="104" xfId="0" applyNumberFormat="1" applyFont="1" applyFill="1" applyBorder="1"/>
    <xf numFmtId="10" fontId="2" fillId="0" borderId="107" xfId="0" applyNumberFormat="1" applyFont="1" applyBorder="1"/>
    <xf numFmtId="43" fontId="5" fillId="3" borderId="120" xfId="2" applyFont="1" applyFill="1" applyBorder="1" applyAlignment="1" applyProtection="1">
      <alignment vertical="center" wrapText="1"/>
    </xf>
    <xf numFmtId="41" fontId="6" fillId="11" borderId="59" xfId="2" applyNumberFormat="1" applyFont="1" applyFill="1" applyBorder="1" applyAlignment="1" applyProtection="1">
      <alignment vertical="center" wrapText="1"/>
      <protection locked="0"/>
    </xf>
    <xf numFmtId="41" fontId="2" fillId="11" borderId="59" xfId="2" applyNumberFormat="1" applyFont="1" applyFill="1" applyBorder="1" applyAlignment="1" applyProtection="1">
      <alignment vertical="center" wrapText="1"/>
      <protection locked="0"/>
    </xf>
    <xf numFmtId="41" fontId="6" fillId="11" borderId="125" xfId="2" applyNumberFormat="1" applyFont="1" applyFill="1" applyBorder="1" applyAlignment="1" applyProtection="1">
      <alignment vertical="center" wrapText="1"/>
      <protection locked="0"/>
    </xf>
    <xf numFmtId="166" fontId="6" fillId="14" borderId="15" xfId="0" applyNumberFormat="1" applyFont="1" applyFill="1" applyBorder="1" applyAlignment="1">
      <alignment vertical="center" wrapText="1"/>
    </xf>
    <xf numFmtId="0" fontId="5" fillId="3" borderId="69" xfId="0" applyFont="1" applyFill="1" applyBorder="1" applyAlignment="1">
      <alignment vertical="center" wrapText="1"/>
    </xf>
    <xf numFmtId="166" fontId="6" fillId="11" borderId="59" xfId="2" applyNumberFormat="1" applyFont="1" applyFill="1" applyBorder="1" applyAlignment="1" applyProtection="1">
      <alignment vertical="center" wrapText="1"/>
      <protection locked="0"/>
    </xf>
    <xf numFmtId="166" fontId="2" fillId="11" borderId="59" xfId="2" applyNumberFormat="1" applyFont="1" applyFill="1" applyBorder="1" applyAlignment="1" applyProtection="1">
      <alignment vertical="center" wrapText="1"/>
      <protection locked="0"/>
    </xf>
    <xf numFmtId="166" fontId="6" fillId="11" borderId="74" xfId="2" applyNumberFormat="1" applyFont="1" applyFill="1" applyBorder="1" applyAlignment="1" applyProtection="1">
      <alignment vertical="center" wrapText="1"/>
      <protection locked="0"/>
    </xf>
    <xf numFmtId="0" fontId="24" fillId="0" borderId="0" xfId="0" applyFont="1"/>
    <xf numFmtId="0" fontId="7" fillId="4" borderId="0" xfId="0" applyFont="1" applyFill="1"/>
    <xf numFmtId="0" fontId="7" fillId="0" borderId="0" xfId="0" applyFont="1" applyAlignment="1">
      <alignment horizontal="right" vertical="center" wrapText="1"/>
    </xf>
    <xf numFmtId="164" fontId="2" fillId="0" borderId="79" xfId="0" applyNumberFormat="1" applyFont="1" applyBorder="1" applyAlignment="1" applyProtection="1">
      <alignment horizontal="right" vertical="center" wrapText="1"/>
      <protection locked="0"/>
    </xf>
    <xf numFmtId="164" fontId="2" fillId="0" borderId="38" xfId="0" applyNumberFormat="1" applyFont="1" applyBorder="1" applyAlignment="1" applyProtection="1">
      <alignment horizontal="right" vertical="center" wrapText="1"/>
      <protection locked="0"/>
    </xf>
    <xf numFmtId="164" fontId="2" fillId="0" borderId="38" xfId="0" applyNumberFormat="1" applyFont="1" applyBorder="1" applyAlignment="1" applyProtection="1">
      <alignment horizontal="right" vertical="center"/>
      <protection locked="0"/>
    </xf>
    <xf numFmtId="164" fontId="2" fillId="0" borderId="54" xfId="0" applyNumberFormat="1" applyFont="1" applyBorder="1" applyAlignment="1" applyProtection="1">
      <alignment horizontal="right" vertical="center"/>
      <protection locked="0"/>
    </xf>
    <xf numFmtId="164" fontId="2" fillId="0" borderId="81" xfId="0" applyNumberFormat="1" applyFont="1" applyBorder="1" applyAlignment="1" applyProtection="1">
      <alignment horizontal="right" vertical="center" wrapText="1"/>
      <protection locked="0"/>
    </xf>
    <xf numFmtId="164" fontId="2" fillId="0" borderId="40" xfId="0" applyNumberFormat="1" applyFont="1" applyBorder="1" applyAlignment="1" applyProtection="1">
      <alignment horizontal="right" vertical="center" wrapText="1"/>
      <protection locked="0"/>
    </xf>
    <xf numFmtId="164" fontId="2" fillId="0" borderId="40" xfId="0" applyNumberFormat="1" applyFont="1" applyBorder="1" applyAlignment="1" applyProtection="1">
      <alignment horizontal="right" vertical="center"/>
      <protection locked="0"/>
    </xf>
    <xf numFmtId="164" fontId="2" fillId="0" borderId="55" xfId="0" applyNumberFormat="1" applyFont="1" applyBorder="1" applyAlignment="1" applyProtection="1">
      <alignment horizontal="right" vertical="center"/>
      <protection locked="0"/>
    </xf>
    <xf numFmtId="165" fontId="23" fillId="0" borderId="0" xfId="0" applyNumberFormat="1" applyFont="1" applyAlignment="1">
      <alignment horizontal="right" vertical="center" wrapText="1"/>
    </xf>
    <xf numFmtId="0" fontId="7" fillId="0" borderId="0" xfId="0" applyFont="1" applyAlignment="1">
      <alignment horizontal="right" vertical="center"/>
    </xf>
    <xf numFmtId="164" fontId="2" fillId="0" borderId="39" xfId="0" applyNumberFormat="1" applyFont="1" applyBorder="1" applyAlignment="1" applyProtection="1">
      <alignment horizontal="right" vertical="center" wrapText="1"/>
      <protection locked="0"/>
    </xf>
    <xf numFmtId="164" fontId="2" fillId="0" borderId="44" xfId="0" applyNumberFormat="1" applyFont="1" applyBorder="1" applyAlignment="1" applyProtection="1">
      <alignment horizontal="right" vertical="center"/>
      <protection locked="0"/>
    </xf>
    <xf numFmtId="0" fontId="2" fillId="0" borderId="0" xfId="0" applyFont="1" applyAlignment="1">
      <alignment horizontal="right" vertical="center"/>
    </xf>
    <xf numFmtId="164" fontId="2" fillId="0" borderId="37" xfId="0" applyNumberFormat="1" applyFont="1" applyBorder="1" applyAlignment="1" applyProtection="1">
      <alignment horizontal="right" vertical="center" wrapText="1"/>
      <protection locked="0"/>
    </xf>
    <xf numFmtId="164" fontId="2" fillId="0" borderId="43" xfId="0" applyNumberFormat="1" applyFont="1" applyBorder="1" applyAlignment="1" applyProtection="1">
      <alignment horizontal="right" vertical="center"/>
      <protection locked="0"/>
    </xf>
    <xf numFmtId="9" fontId="10" fillId="0" borderId="0" xfId="0" applyNumberFormat="1" applyFont="1" applyAlignment="1">
      <alignment horizontal="right" vertical="center" wrapText="1"/>
    </xf>
    <xf numFmtId="164" fontId="2" fillId="0" borderId="188" xfId="0" applyNumberFormat="1" applyFont="1" applyBorder="1" applyAlignment="1" applyProtection="1">
      <alignment horizontal="right" vertical="center"/>
      <protection locked="0"/>
    </xf>
    <xf numFmtId="164" fontId="2" fillId="0" borderId="12" xfId="0" applyNumberFormat="1" applyFont="1" applyBorder="1" applyAlignment="1" applyProtection="1">
      <alignment horizontal="right" vertical="center"/>
      <protection locked="0"/>
    </xf>
    <xf numFmtId="164" fontId="2" fillId="0" borderId="189" xfId="0" applyNumberFormat="1" applyFont="1" applyBorder="1" applyAlignment="1" applyProtection="1">
      <alignment horizontal="right" vertical="center"/>
      <protection locked="0"/>
    </xf>
    <xf numFmtId="164" fontId="2" fillId="0" borderId="133" xfId="0" applyNumberFormat="1" applyFont="1" applyBorder="1" applyAlignment="1" applyProtection="1">
      <alignment horizontal="right" vertical="center" wrapText="1"/>
      <protection locked="0"/>
    </xf>
    <xf numFmtId="164" fontId="2" fillId="0" borderId="133" xfId="0" applyNumberFormat="1" applyFont="1" applyBorder="1" applyAlignment="1" applyProtection="1">
      <alignment horizontal="right" vertical="center"/>
      <protection locked="0"/>
    </xf>
    <xf numFmtId="164" fontId="2" fillId="0" borderId="134" xfId="0" applyNumberFormat="1" applyFont="1" applyBorder="1" applyAlignment="1" applyProtection="1">
      <alignment horizontal="right" vertical="center"/>
      <protection locked="0"/>
    </xf>
    <xf numFmtId="164" fontId="2" fillId="0" borderId="132" xfId="0" applyNumberFormat="1" applyFont="1" applyBorder="1" applyAlignment="1" applyProtection="1">
      <alignment horizontal="right" vertical="center" wrapText="1"/>
      <protection locked="0"/>
    </xf>
    <xf numFmtId="49" fontId="6" fillId="11" borderId="61" xfId="0" applyNumberFormat="1" applyFont="1" applyFill="1" applyBorder="1" applyAlignment="1" applyProtection="1">
      <alignment horizontal="left" vertical="center" wrapText="1"/>
      <protection locked="0"/>
    </xf>
    <xf numFmtId="166" fontId="6" fillId="11" borderId="15" xfId="2" applyNumberFormat="1" applyFont="1" applyFill="1" applyBorder="1" applyAlignment="1" applyProtection="1">
      <alignment vertical="center" wrapText="1"/>
      <protection locked="0"/>
    </xf>
    <xf numFmtId="166" fontId="2" fillId="11" borderId="60" xfId="2" applyNumberFormat="1" applyFont="1" applyFill="1" applyBorder="1" applyAlignment="1" applyProtection="1">
      <alignment horizontal="left" vertical="center" wrapText="1"/>
      <protection locked="0"/>
    </xf>
    <xf numFmtId="164" fontId="2" fillId="0" borderId="224" xfId="0" applyNumberFormat="1" applyFont="1" applyBorder="1" applyAlignment="1" applyProtection="1">
      <alignment horizontal="right" vertical="center" wrapText="1"/>
      <protection locked="0"/>
    </xf>
    <xf numFmtId="164" fontId="2" fillId="0" borderId="224" xfId="0" applyNumberFormat="1" applyFont="1" applyBorder="1" applyAlignment="1" applyProtection="1">
      <alignment horizontal="right" vertical="center"/>
      <protection locked="0"/>
    </xf>
    <xf numFmtId="164" fontId="2" fillId="0" borderId="225" xfId="0" applyNumberFormat="1" applyFont="1" applyBorder="1" applyAlignment="1" applyProtection="1">
      <alignment horizontal="right" vertical="center"/>
      <protection locked="0"/>
    </xf>
    <xf numFmtId="164" fontId="2" fillId="5" borderId="52" xfId="0" applyNumberFormat="1" applyFont="1" applyFill="1" applyBorder="1" applyAlignment="1">
      <alignment horizontal="right" vertical="center" wrapText="1"/>
    </xf>
    <xf numFmtId="164" fontId="2" fillId="5" borderId="226" xfId="0" applyNumberFormat="1" applyFont="1" applyFill="1" applyBorder="1" applyAlignment="1">
      <alignment horizontal="right" vertical="center" wrapText="1"/>
    </xf>
    <xf numFmtId="164" fontId="2" fillId="5" borderId="1" xfId="0" applyNumberFormat="1" applyFont="1" applyFill="1" applyBorder="1" applyAlignment="1">
      <alignment horizontal="right" vertical="center" wrapText="1"/>
    </xf>
    <xf numFmtId="0" fontId="2" fillId="14" borderId="0" xfId="0" applyFont="1" applyFill="1" applyAlignment="1">
      <alignment vertical="center"/>
    </xf>
    <xf numFmtId="0" fontId="2" fillId="0" borderId="0" xfId="0" applyFont="1" applyAlignment="1">
      <alignment vertical="center"/>
    </xf>
    <xf numFmtId="0" fontId="10" fillId="0" borderId="117" xfId="0" applyFont="1" applyBorder="1" applyAlignment="1">
      <alignment vertical="center" wrapText="1"/>
    </xf>
    <xf numFmtId="0" fontId="2" fillId="0" borderId="227" xfId="0" applyFont="1" applyBorder="1" applyAlignment="1" applyProtection="1">
      <alignment vertical="center" wrapText="1"/>
      <protection locked="0"/>
    </xf>
    <xf numFmtId="0" fontId="2" fillId="0" borderId="228" xfId="0" applyFont="1" applyBorder="1" applyAlignment="1" applyProtection="1">
      <alignment vertical="center" wrapText="1"/>
      <protection locked="0"/>
    </xf>
    <xf numFmtId="0" fontId="2" fillId="2" borderId="231" xfId="0" applyFont="1" applyFill="1" applyBorder="1" applyAlignment="1" applyProtection="1">
      <alignment vertical="center" wrapText="1"/>
      <protection locked="0"/>
    </xf>
    <xf numFmtId="0" fontId="2" fillId="2" borderId="62" xfId="0" applyFont="1" applyFill="1" applyBorder="1" applyAlignment="1" applyProtection="1">
      <alignment vertical="center" wrapText="1"/>
      <protection locked="0"/>
    </xf>
    <xf numFmtId="0" fontId="7" fillId="0" borderId="231" xfId="0" applyFont="1" applyBorder="1" applyAlignment="1" applyProtection="1">
      <alignment vertical="center" wrapText="1"/>
      <protection locked="0"/>
    </xf>
    <xf numFmtId="0" fontId="2" fillId="0" borderId="62" xfId="0" applyFont="1" applyBorder="1" applyAlignment="1" applyProtection="1">
      <alignment vertical="center" wrapText="1"/>
      <protection locked="0"/>
    </xf>
    <xf numFmtId="0" fontId="2" fillId="0" borderId="232" xfId="0" applyFont="1" applyBorder="1" applyAlignment="1" applyProtection="1">
      <alignment vertical="center" wrapText="1"/>
      <protection locked="0"/>
    </xf>
    <xf numFmtId="0" fontId="2" fillId="2" borderId="232" xfId="0" applyFont="1" applyFill="1" applyBorder="1" applyAlignment="1" applyProtection="1">
      <alignment vertical="center" wrapText="1"/>
      <protection locked="0"/>
    </xf>
    <xf numFmtId="0" fontId="2" fillId="2" borderId="233" xfId="0" applyFont="1" applyFill="1" applyBorder="1" applyAlignment="1" applyProtection="1">
      <alignment vertical="center" wrapText="1"/>
      <protection locked="0"/>
    </xf>
    <xf numFmtId="0" fontId="2" fillId="2" borderId="234" xfId="0" applyFont="1" applyFill="1" applyBorder="1" applyAlignment="1" applyProtection="1">
      <alignment vertical="center" wrapText="1"/>
      <protection locked="0"/>
    </xf>
    <xf numFmtId="0" fontId="2" fillId="2" borderId="235" xfId="0" applyFont="1" applyFill="1" applyBorder="1" applyAlignment="1" applyProtection="1">
      <alignment vertical="center" wrapText="1"/>
      <protection locked="0"/>
    </xf>
    <xf numFmtId="0" fontId="6" fillId="0" borderId="229" xfId="0" applyFont="1" applyBorder="1" applyAlignment="1" applyProtection="1">
      <alignment vertical="center" wrapText="1"/>
      <protection locked="0"/>
    </xf>
    <xf numFmtId="0" fontId="6" fillId="0" borderId="230" xfId="0" applyFont="1" applyBorder="1" applyAlignment="1" applyProtection="1">
      <alignment vertical="center" wrapText="1"/>
      <protection locked="0"/>
    </xf>
    <xf numFmtId="0" fontId="6" fillId="2" borderId="62" xfId="0" applyFont="1" applyFill="1" applyBorder="1" applyAlignment="1" applyProtection="1">
      <alignment vertical="center" wrapText="1"/>
      <protection locked="0"/>
    </xf>
    <xf numFmtId="0" fontId="6" fillId="2" borderId="232" xfId="0" applyFont="1" applyFill="1" applyBorder="1" applyAlignment="1" applyProtection="1">
      <alignment vertical="center" wrapText="1"/>
      <protection locked="0"/>
    </xf>
    <xf numFmtId="0" fontId="8" fillId="10" borderId="185" xfId="0" applyFont="1" applyFill="1" applyBorder="1" applyAlignment="1">
      <alignment vertical="center" wrapText="1"/>
    </xf>
    <xf numFmtId="0" fontId="8" fillId="10" borderId="186" xfId="0" applyFont="1" applyFill="1" applyBorder="1" applyAlignment="1">
      <alignment vertical="center" wrapText="1"/>
    </xf>
    <xf numFmtId="0" fontId="8" fillId="10" borderId="187" xfId="0" applyFont="1" applyFill="1" applyBorder="1" applyAlignment="1">
      <alignment vertical="center" wrapText="1"/>
    </xf>
    <xf numFmtId="0" fontId="8" fillId="10" borderId="48" xfId="0" applyFont="1" applyFill="1" applyBorder="1" applyAlignment="1">
      <alignment vertical="center" wrapText="1"/>
    </xf>
    <xf numFmtId="164" fontId="2" fillId="5" borderId="3" xfId="0" applyNumberFormat="1" applyFont="1" applyFill="1" applyBorder="1" applyAlignment="1">
      <alignment horizontal="right" vertical="center" wrapText="1"/>
    </xf>
    <xf numFmtId="164" fontId="2" fillId="5" borderId="76" xfId="0" applyNumberFormat="1" applyFont="1" applyFill="1" applyBorder="1" applyAlignment="1">
      <alignment horizontal="right" vertical="center" wrapText="1"/>
    </xf>
    <xf numFmtId="164" fontId="2" fillId="5" borderId="77" xfId="0" applyNumberFormat="1" applyFont="1" applyFill="1" applyBorder="1" applyAlignment="1">
      <alignment horizontal="right" vertical="center" wrapText="1"/>
    </xf>
    <xf numFmtId="164" fontId="2" fillId="5" borderId="78" xfId="0" applyNumberFormat="1" applyFont="1" applyFill="1" applyBorder="1" applyAlignment="1">
      <alignment horizontal="right" vertical="center" wrapText="1"/>
    </xf>
    <xf numFmtId="164" fontId="2" fillId="5" borderId="45" xfId="0" applyNumberFormat="1" applyFont="1" applyFill="1" applyBorder="1" applyAlignment="1">
      <alignment horizontal="right" vertical="center" wrapText="1"/>
    </xf>
    <xf numFmtId="164" fontId="10" fillId="5" borderId="1" xfId="0" applyNumberFormat="1" applyFont="1" applyFill="1" applyBorder="1" applyAlignment="1">
      <alignment horizontal="right" vertical="center" wrapText="1"/>
    </xf>
    <xf numFmtId="164" fontId="2" fillId="0" borderId="0" xfId="0" applyNumberFormat="1" applyFont="1" applyAlignment="1">
      <alignment horizontal="right" vertical="center"/>
    </xf>
    <xf numFmtId="164" fontId="2" fillId="5" borderId="41" xfId="0" applyNumberFormat="1" applyFont="1" applyFill="1" applyBorder="1" applyAlignment="1">
      <alignment horizontal="right" vertical="center" wrapText="1"/>
    </xf>
    <xf numFmtId="164" fontId="2" fillId="5" borderId="42" xfId="0" applyNumberFormat="1" applyFont="1" applyFill="1" applyBorder="1" applyAlignment="1">
      <alignment horizontal="right" vertical="center" wrapText="1"/>
    </xf>
    <xf numFmtId="164" fontId="10" fillId="5" borderId="9" xfId="0" applyNumberFormat="1" applyFont="1" applyFill="1" applyBorder="1" applyAlignment="1">
      <alignment horizontal="right" vertical="center" wrapText="1"/>
    </xf>
    <xf numFmtId="164" fontId="2" fillId="5" borderId="202" xfId="0" applyNumberFormat="1" applyFont="1" applyFill="1" applyBorder="1" applyAlignment="1">
      <alignment horizontal="right" vertical="center" wrapText="1"/>
    </xf>
    <xf numFmtId="164" fontId="2" fillId="5" borderId="181" xfId="0" applyNumberFormat="1" applyFont="1" applyFill="1" applyBorder="1" applyAlignment="1">
      <alignment horizontal="right" vertical="center" wrapText="1"/>
    </xf>
    <xf numFmtId="164" fontId="2" fillId="5" borderId="158" xfId="0" applyNumberFormat="1" applyFont="1" applyFill="1" applyBorder="1" applyAlignment="1">
      <alignment horizontal="right" vertical="center" wrapText="1"/>
    </xf>
    <xf numFmtId="164" fontId="7" fillId="0" borderId="0" xfId="0" applyNumberFormat="1" applyFont="1" applyAlignment="1">
      <alignment horizontal="right" vertical="center"/>
    </xf>
    <xf numFmtId="164" fontId="2" fillId="5" borderId="190" xfId="0" applyNumberFormat="1" applyFont="1" applyFill="1" applyBorder="1" applyAlignment="1">
      <alignment horizontal="right" vertical="center" wrapText="1"/>
    </xf>
    <xf numFmtId="164" fontId="2" fillId="5" borderId="191" xfId="0" applyNumberFormat="1" applyFont="1" applyFill="1" applyBorder="1" applyAlignment="1">
      <alignment horizontal="right" vertical="center" wrapText="1"/>
    </xf>
    <xf numFmtId="164" fontId="2" fillId="5" borderId="192" xfId="0" applyNumberFormat="1" applyFont="1" applyFill="1" applyBorder="1" applyAlignment="1">
      <alignment horizontal="right" vertical="center" wrapText="1"/>
    </xf>
    <xf numFmtId="164" fontId="10" fillId="5" borderId="13" xfId="0" applyNumberFormat="1" applyFont="1" applyFill="1" applyBorder="1" applyAlignment="1">
      <alignment horizontal="right" vertical="center" wrapText="1"/>
    </xf>
    <xf numFmtId="164" fontId="2" fillId="5" borderId="223" xfId="0" applyNumberFormat="1" applyFont="1" applyFill="1" applyBorder="1" applyAlignment="1">
      <alignment horizontal="right" vertical="center" wrapText="1"/>
    </xf>
    <xf numFmtId="164" fontId="2" fillId="5" borderId="15" xfId="0" applyNumberFormat="1" applyFont="1" applyFill="1" applyBorder="1" applyAlignment="1">
      <alignment horizontal="right" vertical="center" wrapText="1"/>
    </xf>
    <xf numFmtId="164" fontId="2" fillId="5" borderId="221" xfId="0" applyNumberFormat="1" applyFont="1" applyFill="1" applyBorder="1" applyAlignment="1">
      <alignment horizontal="right" vertical="center" wrapText="1"/>
    </xf>
    <xf numFmtId="164" fontId="2" fillId="5" borderId="53" xfId="0" applyNumberFormat="1" applyFont="1" applyFill="1" applyBorder="1" applyAlignment="1">
      <alignment horizontal="right" vertical="center" wrapText="1"/>
    </xf>
    <xf numFmtId="164" fontId="7" fillId="5" borderId="1" xfId="0" applyNumberFormat="1" applyFont="1" applyFill="1" applyBorder="1" applyAlignment="1">
      <alignment horizontal="right" vertical="center"/>
    </xf>
    <xf numFmtId="164" fontId="2" fillId="5" borderId="144" xfId="0" applyNumberFormat="1" applyFont="1" applyFill="1" applyBorder="1" applyAlignment="1">
      <alignment horizontal="right" vertical="center" wrapText="1"/>
    </xf>
    <xf numFmtId="164" fontId="2" fillId="5" borderId="92" xfId="0" applyNumberFormat="1" applyFont="1" applyFill="1" applyBorder="1" applyAlignment="1">
      <alignment horizontal="right" vertical="center" wrapText="1"/>
    </xf>
    <xf numFmtId="0" fontId="8" fillId="10" borderId="143" xfId="0" applyFont="1" applyFill="1" applyBorder="1" applyAlignment="1">
      <alignment vertical="center" wrapText="1"/>
    </xf>
    <xf numFmtId="0" fontId="2" fillId="0" borderId="13" xfId="0" applyFont="1" applyBorder="1" applyAlignment="1" applyProtection="1">
      <alignment horizontal="left" vertical="center"/>
      <protection locked="0"/>
    </xf>
    <xf numFmtId="0" fontId="2" fillId="0" borderId="14" xfId="0" applyFont="1" applyBorder="1" applyProtection="1">
      <protection locked="0"/>
    </xf>
    <xf numFmtId="0" fontId="2" fillId="0" borderId="4" xfId="0" applyFont="1" applyBorder="1" applyProtection="1">
      <protection locked="0"/>
    </xf>
    <xf numFmtId="0" fontId="12" fillId="3" borderId="149" xfId="0" applyFont="1" applyFill="1" applyBorder="1" applyAlignment="1" applyProtection="1">
      <alignment horizontal="left" vertical="center" wrapText="1"/>
      <protection locked="0"/>
    </xf>
    <xf numFmtId="0" fontId="12" fillId="3" borderId="151" xfId="0" applyFont="1" applyFill="1" applyBorder="1" applyAlignment="1" applyProtection="1">
      <alignment horizontal="left" vertical="center" wrapText="1"/>
      <protection locked="0"/>
    </xf>
    <xf numFmtId="0" fontId="12" fillId="3" borderId="150" xfId="0" applyFont="1" applyFill="1" applyBorder="1" applyAlignment="1" applyProtection="1">
      <alignment horizontal="left" vertical="center" wrapText="1"/>
      <protection locked="0"/>
    </xf>
    <xf numFmtId="0" fontId="12" fillId="3" borderId="148" xfId="0" applyFont="1" applyFill="1" applyBorder="1" applyAlignment="1" applyProtection="1">
      <alignment wrapText="1"/>
      <protection locked="0"/>
    </xf>
    <xf numFmtId="0" fontId="2" fillId="0" borderId="99" xfId="0" applyFont="1" applyBorder="1" applyProtection="1">
      <protection locked="0"/>
    </xf>
    <xf numFmtId="0" fontId="35" fillId="11" borderId="146" xfId="0" applyFont="1" applyFill="1" applyBorder="1" applyAlignment="1">
      <alignment horizontal="left" vertical="center" wrapText="1"/>
    </xf>
    <xf numFmtId="0" fontId="36" fillId="4" borderId="146" xfId="0" applyFont="1" applyFill="1" applyBorder="1" applyAlignment="1">
      <alignment horizontal="left" vertical="center" wrapText="1"/>
    </xf>
    <xf numFmtId="0" fontId="23" fillId="8" borderId="236" xfId="0" applyFont="1" applyFill="1" applyBorder="1" applyAlignment="1">
      <alignment horizontal="center"/>
    </xf>
    <xf numFmtId="0" fontId="23" fillId="8" borderId="237" xfId="0" applyFont="1" applyFill="1" applyBorder="1" applyAlignment="1">
      <alignment horizontal="center"/>
    </xf>
    <xf numFmtId="0" fontId="23" fillId="8" borderId="239" xfId="0" applyFont="1" applyFill="1" applyBorder="1" applyAlignment="1">
      <alignment horizontal="center"/>
    </xf>
    <xf numFmtId="0" fontId="23" fillId="8" borderId="238" xfId="0" applyFont="1" applyFill="1" applyBorder="1" applyAlignment="1">
      <alignment horizontal="center"/>
    </xf>
    <xf numFmtId="0" fontId="2" fillId="8" borderId="28" xfId="0" applyFont="1" applyFill="1" applyBorder="1"/>
    <xf numFmtId="0" fontId="2" fillId="8" borderId="15" xfId="0" applyFont="1" applyFill="1" applyBorder="1"/>
    <xf numFmtId="0" fontId="2" fillId="8" borderId="21" xfId="0" applyFont="1" applyFill="1" applyBorder="1"/>
    <xf numFmtId="0" fontId="2" fillId="8" borderId="23" xfId="0" applyFont="1" applyFill="1" applyBorder="1"/>
    <xf numFmtId="0" fontId="23" fillId="6" borderId="36" xfId="0" applyFont="1" applyFill="1" applyBorder="1" applyAlignment="1">
      <alignment horizontal="center" vertical="center" wrapText="1"/>
    </xf>
    <xf numFmtId="0" fontId="10" fillId="15" borderId="180" xfId="0" applyFont="1" applyFill="1" applyBorder="1" applyAlignment="1">
      <alignment vertical="center" wrapText="1"/>
    </xf>
    <xf numFmtId="0" fontId="23" fillId="3" borderId="25" xfId="0" applyFont="1" applyFill="1" applyBorder="1" applyAlignment="1">
      <alignment horizontal="center" vertical="center" wrapText="1"/>
    </xf>
    <xf numFmtId="0" fontId="7" fillId="0" borderId="17" xfId="0" applyFont="1" applyBorder="1" applyAlignment="1">
      <alignment wrapText="1"/>
    </xf>
    <xf numFmtId="0" fontId="23" fillId="13" borderId="29" xfId="0" applyFont="1" applyFill="1" applyBorder="1" applyAlignment="1">
      <alignment horizontal="center" vertical="center" wrapText="1"/>
    </xf>
    <xf numFmtId="0" fontId="2" fillId="0" borderId="240" xfId="0" applyFont="1" applyBorder="1" applyAlignment="1">
      <alignment wrapText="1"/>
    </xf>
    <xf numFmtId="0" fontId="23" fillId="15" borderId="1" xfId="0" applyFont="1" applyFill="1" applyBorder="1" applyAlignment="1">
      <alignment horizontal="left" wrapText="1"/>
    </xf>
    <xf numFmtId="0" fontId="7" fillId="0" borderId="18" xfId="0" applyFont="1" applyBorder="1" applyAlignment="1">
      <alignment horizontal="left" vertical="center" wrapText="1"/>
    </xf>
    <xf numFmtId="0" fontId="38" fillId="0" borderId="0" xfId="0" applyFont="1"/>
    <xf numFmtId="0" fontId="6" fillId="0" borderId="0" xfId="0" applyFont="1" applyAlignment="1">
      <alignment wrapText="1"/>
    </xf>
    <xf numFmtId="0" fontId="33" fillId="0" borderId="0" xfId="0" applyFont="1" applyAlignment="1">
      <alignment horizontal="left" vertical="center" wrapText="1"/>
    </xf>
    <xf numFmtId="0" fontId="0" fillId="0" borderId="0" xfId="0" applyAlignment="1">
      <alignment horizontal="left" vertical="center" wrapText="1"/>
    </xf>
    <xf numFmtId="0" fontId="20" fillId="9" borderId="0" xfId="0" applyFont="1" applyFill="1" applyAlignment="1">
      <alignment horizontal="left"/>
    </xf>
    <xf numFmtId="0" fontId="20" fillId="9" borderId="96" xfId="0" applyFont="1" applyFill="1" applyBorder="1" applyAlignment="1">
      <alignment horizontal="left"/>
    </xf>
    <xf numFmtId="0" fontId="19" fillId="9" borderId="16" xfId="0" applyFont="1" applyFill="1" applyBorder="1" applyAlignment="1">
      <alignment horizontal="left" vertical="top" wrapText="1"/>
    </xf>
    <xf numFmtId="0" fontId="19" fillId="9" borderId="24" xfId="0" applyFont="1" applyFill="1" applyBorder="1" applyAlignment="1">
      <alignment horizontal="left" vertical="top" wrapText="1"/>
    </xf>
    <xf numFmtId="0" fontId="2" fillId="0" borderId="0" xfId="0" applyFont="1" applyAlignment="1">
      <alignment horizontal="left" vertical="center" wrapText="1"/>
    </xf>
    <xf numFmtId="0" fontId="2" fillId="0" borderId="96" xfId="0" applyFont="1" applyBorder="1" applyAlignment="1">
      <alignment horizontal="left" vertical="center" wrapText="1"/>
    </xf>
    <xf numFmtId="0" fontId="17" fillId="0" borderId="0" xfId="0" applyFont="1" applyAlignment="1">
      <alignment horizontal="left"/>
    </xf>
    <xf numFmtId="0" fontId="17" fillId="0" borderId="96" xfId="0" applyFont="1" applyBorder="1" applyAlignment="1">
      <alignment horizontal="left"/>
    </xf>
    <xf numFmtId="0" fontId="19" fillId="9" borderId="0" xfId="0" applyFont="1" applyFill="1" applyAlignment="1">
      <alignment horizontal="left" vertical="center" wrapText="1"/>
    </xf>
    <xf numFmtId="0" fontId="19" fillId="9" borderId="96" xfId="0" applyFont="1" applyFill="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left"/>
    </xf>
    <xf numFmtId="0" fontId="2" fillId="0" borderId="96" xfId="0" applyFont="1" applyBorder="1" applyAlignment="1">
      <alignment horizontal="left"/>
    </xf>
    <xf numFmtId="49" fontId="2" fillId="0" borderId="0" xfId="0" applyNumberFormat="1" applyFont="1" applyAlignment="1">
      <alignment horizontal="left" vertical="center" wrapText="1"/>
    </xf>
    <xf numFmtId="49" fontId="2" fillId="0" borderId="96" xfId="0" applyNumberFormat="1" applyFont="1" applyBorder="1" applyAlignment="1">
      <alignment horizontal="left" vertical="center" wrapText="1"/>
    </xf>
    <xf numFmtId="0" fontId="4" fillId="0" borderId="0" xfId="0" applyFont="1" applyAlignment="1">
      <alignment horizontal="left"/>
    </xf>
    <xf numFmtId="164" fontId="10" fillId="5" borderId="182" xfId="0" applyNumberFormat="1" applyFont="1" applyFill="1" applyBorder="1" applyAlignment="1">
      <alignment horizontal="center" vertical="center" wrapText="1"/>
    </xf>
    <xf numFmtId="164" fontId="10" fillId="5" borderId="183" xfId="0" applyNumberFormat="1" applyFont="1" applyFill="1" applyBorder="1" applyAlignment="1">
      <alignment horizontal="center" vertical="center" wrapText="1"/>
    </xf>
    <xf numFmtId="164" fontId="10" fillId="5" borderId="184" xfId="0" applyNumberFormat="1" applyFont="1" applyFill="1" applyBorder="1" applyAlignment="1">
      <alignment horizontal="center" vertical="center" wrapText="1"/>
    </xf>
    <xf numFmtId="166" fontId="6" fillId="11" borderId="61" xfId="2" applyNumberFormat="1" applyFont="1" applyFill="1" applyBorder="1" applyAlignment="1" applyProtection="1">
      <alignment horizontal="left" vertical="center" wrapText="1"/>
      <protection locked="0"/>
    </xf>
    <xf numFmtId="166" fontId="6" fillId="11" borderId="88" xfId="2" applyNumberFormat="1" applyFont="1" applyFill="1" applyBorder="1" applyAlignment="1" applyProtection="1">
      <alignment horizontal="left" vertical="center" wrapText="1"/>
      <protection locked="0"/>
    </xf>
    <xf numFmtId="166" fontId="6" fillId="11" borderId="124" xfId="2" applyNumberFormat="1" applyFont="1" applyFill="1" applyBorder="1" applyAlignment="1" applyProtection="1">
      <alignment horizontal="left" vertical="center" wrapText="1"/>
      <protection locked="0"/>
    </xf>
    <xf numFmtId="166" fontId="6" fillId="11" borderId="90" xfId="2" applyNumberFormat="1" applyFont="1" applyFill="1" applyBorder="1" applyAlignment="1" applyProtection="1">
      <alignment horizontal="left" vertical="center" wrapText="1"/>
      <protection locked="0"/>
    </xf>
    <xf numFmtId="0" fontId="5" fillId="3" borderId="98" xfId="0" applyFont="1" applyFill="1" applyBorder="1" applyAlignment="1">
      <alignment horizontal="left" vertical="center" wrapText="1"/>
    </xf>
    <xf numFmtId="0" fontId="5" fillId="3" borderId="87" xfId="0" applyFont="1" applyFill="1" applyBorder="1" applyAlignment="1">
      <alignment horizontal="left" vertical="center" wrapText="1"/>
    </xf>
    <xf numFmtId="166" fontId="6" fillId="11" borderId="220" xfId="2" applyNumberFormat="1" applyFont="1" applyFill="1" applyBorder="1" applyAlignment="1" applyProtection="1">
      <alignment horizontal="center" vertical="center" wrapText="1"/>
      <protection locked="0"/>
    </xf>
    <xf numFmtId="166" fontId="6" fillId="11" borderId="88" xfId="2" applyNumberFormat="1" applyFont="1" applyFill="1" applyBorder="1" applyAlignment="1" applyProtection="1">
      <alignment horizontal="center" vertical="center" wrapText="1"/>
      <protection locked="0"/>
    </xf>
    <xf numFmtId="166" fontId="6" fillId="11" borderId="60" xfId="2" applyNumberFormat="1" applyFont="1" applyFill="1" applyBorder="1" applyAlignment="1" applyProtection="1">
      <alignment vertical="center" wrapText="1"/>
      <protection locked="0"/>
    </xf>
    <xf numFmtId="166" fontId="6" fillId="11" borderId="88" xfId="2" applyNumberFormat="1" applyFont="1" applyFill="1" applyBorder="1" applyAlignment="1" applyProtection="1">
      <alignment vertical="center" wrapText="1"/>
      <protection locked="0"/>
    </xf>
    <xf numFmtId="164" fontId="10" fillId="5" borderId="46" xfId="0" applyNumberFormat="1" applyFont="1" applyFill="1" applyBorder="1" applyAlignment="1">
      <alignment horizontal="center" vertical="center" wrapText="1"/>
    </xf>
    <xf numFmtId="164" fontId="10" fillId="5" borderId="47" xfId="0" applyNumberFormat="1" applyFont="1" applyFill="1" applyBorder="1" applyAlignment="1">
      <alignment horizontal="center" vertical="center" wrapText="1"/>
    </xf>
    <xf numFmtId="0" fontId="9" fillId="0" borderId="0" xfId="0" applyFont="1" applyAlignment="1">
      <alignment vertical="center" wrapText="1"/>
    </xf>
    <xf numFmtId="164" fontId="10" fillId="5" borderId="48" xfId="0" applyNumberFormat="1" applyFont="1" applyFill="1" applyBorder="1" applyAlignment="1">
      <alignment horizontal="center" vertical="center" wrapText="1"/>
    </xf>
    <xf numFmtId="49" fontId="4" fillId="0" borderId="0" xfId="0" applyNumberFormat="1" applyFont="1" applyAlignment="1">
      <alignment horizontal="left" wrapText="1"/>
    </xf>
    <xf numFmtId="0" fontId="4" fillId="0" borderId="14" xfId="0" applyFont="1" applyBorder="1" applyAlignment="1">
      <alignment horizontal="left"/>
    </xf>
    <xf numFmtId="164" fontId="10" fillId="5" borderId="9" xfId="0" applyNumberFormat="1" applyFont="1" applyFill="1" applyBorder="1" applyAlignment="1">
      <alignment horizontal="center" vertical="center" wrapText="1"/>
    </xf>
    <xf numFmtId="164" fontId="10" fillId="5" borderId="10" xfId="0" applyNumberFormat="1" applyFont="1" applyFill="1" applyBorder="1" applyAlignment="1">
      <alignment horizontal="center" vertical="center" wrapText="1"/>
    </xf>
    <xf numFmtId="164" fontId="10" fillId="5" borderId="2" xfId="0" applyNumberFormat="1" applyFont="1" applyFill="1" applyBorder="1" applyAlignment="1">
      <alignment horizontal="center" vertical="center" wrapText="1"/>
    </xf>
    <xf numFmtId="0" fontId="2" fillId="0" borderId="0" xfId="0" applyFont="1" applyAlignment="1">
      <alignment vertical="center" wrapText="1"/>
    </xf>
    <xf numFmtId="0" fontId="10" fillId="0" borderId="14" xfId="0" applyFont="1" applyBorder="1" applyAlignment="1">
      <alignment horizontal="left" wrapText="1"/>
    </xf>
    <xf numFmtId="0" fontId="2" fillId="0" borderId="8" xfId="0" applyFont="1" applyBorder="1" applyAlignment="1">
      <alignment horizontal="left" wrapText="1"/>
    </xf>
    <xf numFmtId="43" fontId="6" fillId="11" borderId="15" xfId="2" applyFont="1" applyFill="1" applyBorder="1" applyAlignment="1" applyProtection="1">
      <alignment horizontal="left" vertical="center" wrapText="1"/>
      <protection locked="0"/>
    </xf>
    <xf numFmtId="43" fontId="6" fillId="11" borderId="23" xfId="2" applyFont="1" applyFill="1" applyBorder="1" applyAlignment="1" applyProtection="1">
      <alignment horizontal="left" vertical="center" wrapText="1"/>
      <protection locked="0"/>
    </xf>
    <xf numFmtId="0" fontId="5" fillId="16" borderId="139" xfId="0" applyFont="1" applyFill="1" applyBorder="1" applyAlignment="1">
      <alignment horizontal="left" vertical="center" wrapText="1"/>
    </xf>
    <xf numFmtId="0" fontId="5" fillId="16" borderId="8" xfId="0" applyFont="1" applyFill="1" applyBorder="1" applyAlignment="1">
      <alignment horizontal="left" vertical="center" wrapText="1"/>
    </xf>
    <xf numFmtId="0" fontId="5" fillId="16" borderId="7" xfId="0" applyFont="1" applyFill="1" applyBorder="1" applyAlignment="1">
      <alignment horizontal="left" vertical="center" wrapText="1"/>
    </xf>
    <xf numFmtId="0" fontId="6" fillId="11" borderId="15" xfId="0" applyFont="1" applyFill="1" applyBorder="1" applyAlignment="1" applyProtection="1">
      <alignment horizontal="left" vertical="center" wrapText="1"/>
      <protection locked="0"/>
    </xf>
    <xf numFmtId="0" fontId="6" fillId="11" borderId="23" xfId="0" applyFont="1" applyFill="1" applyBorder="1" applyAlignment="1" applyProtection="1">
      <alignment horizontal="left" vertical="center" wrapText="1"/>
      <protection locked="0"/>
    </xf>
    <xf numFmtId="43" fontId="6" fillId="11" borderId="15" xfId="2" applyFont="1" applyFill="1" applyBorder="1" applyAlignment="1" applyProtection="1">
      <alignment horizontal="center" vertical="center" wrapText="1"/>
      <protection locked="0"/>
    </xf>
    <xf numFmtId="43" fontId="6" fillId="11" borderId="23" xfId="2" applyFont="1" applyFill="1" applyBorder="1" applyAlignment="1" applyProtection="1">
      <alignment horizontal="center" vertical="center" wrapText="1"/>
      <protection locked="0"/>
    </xf>
    <xf numFmtId="0" fontId="6" fillId="11" borderId="15" xfId="0" applyFont="1" applyFill="1" applyBorder="1" applyAlignment="1" applyProtection="1">
      <alignment horizontal="center" vertical="center" wrapText="1"/>
      <protection locked="0"/>
    </xf>
    <xf numFmtId="0" fontId="6" fillId="11" borderId="23" xfId="0" applyFont="1" applyFill="1" applyBorder="1" applyAlignment="1" applyProtection="1">
      <alignment horizontal="center" vertical="center" wrapText="1"/>
      <protection locked="0"/>
    </xf>
    <xf numFmtId="0" fontId="6" fillId="11" borderId="140" xfId="0" applyFont="1" applyFill="1" applyBorder="1" applyAlignment="1" applyProtection="1">
      <alignment horizontal="center" vertical="center" wrapText="1"/>
      <protection locked="0"/>
    </xf>
    <xf numFmtId="0" fontId="6" fillId="11" borderId="141" xfId="0" applyFont="1" applyFill="1" applyBorder="1" applyAlignment="1" applyProtection="1">
      <alignment horizontal="center" vertical="center" wrapText="1"/>
      <protection locked="0"/>
    </xf>
    <xf numFmtId="0" fontId="6" fillId="11" borderId="142" xfId="0" applyFont="1" applyFill="1" applyBorder="1" applyAlignment="1" applyProtection="1">
      <alignment horizontal="center" vertical="center" wrapText="1"/>
      <protection locked="0"/>
    </xf>
    <xf numFmtId="43" fontId="6" fillId="11" borderId="221" xfId="2" applyFont="1" applyFill="1" applyBorder="1" applyAlignment="1" applyProtection="1">
      <alignment horizontal="center" vertical="center" wrapText="1"/>
      <protection locked="0"/>
    </xf>
    <xf numFmtId="43" fontId="6" fillId="11" borderId="195" xfId="2" applyFont="1" applyFill="1" applyBorder="1" applyAlignment="1" applyProtection="1">
      <alignment horizontal="center" vertical="center" wrapText="1"/>
      <protection locked="0"/>
    </xf>
    <xf numFmtId="43" fontId="6" fillId="11" borderId="222" xfId="2" applyFont="1" applyFill="1" applyBorder="1" applyAlignment="1" applyProtection="1">
      <alignment horizontal="center" vertical="center" wrapText="1"/>
      <protection locked="0"/>
    </xf>
    <xf numFmtId="166" fontId="6" fillId="11" borderId="61" xfId="2" applyNumberFormat="1" applyFont="1" applyFill="1" applyBorder="1" applyAlignment="1" applyProtection="1">
      <alignment horizontal="center" vertical="center" wrapText="1"/>
      <protection locked="0"/>
    </xf>
    <xf numFmtId="43" fontId="4" fillId="0" borderId="14" xfId="2" applyFont="1" applyBorder="1" applyAlignment="1">
      <alignment horizontal="left"/>
    </xf>
    <xf numFmtId="0" fontId="2" fillId="0" borderId="128" xfId="0" applyFont="1" applyBorder="1" applyProtection="1">
      <protection locked="0"/>
    </xf>
    <xf numFmtId="0" fontId="2" fillId="0" borderId="129" xfId="0" applyFont="1" applyBorder="1" applyProtection="1">
      <protection locked="0"/>
    </xf>
    <xf numFmtId="0" fontId="2" fillId="0" borderId="130" xfId="0" applyFont="1" applyBorder="1" applyProtection="1">
      <protection locked="0"/>
    </xf>
    <xf numFmtId="0" fontId="4" fillId="0" borderId="11" xfId="0" applyFont="1" applyBorder="1" applyAlignment="1">
      <alignment horizontal="left"/>
    </xf>
    <xf numFmtId="0" fontId="4"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9" fillId="0" borderId="14" xfId="0" applyFont="1" applyBorder="1" applyAlignment="1">
      <alignment vertical="center" wrapText="1"/>
    </xf>
    <xf numFmtId="0" fontId="22" fillId="0" borderId="0" xfId="0" applyFont="1" applyAlignment="1">
      <alignment horizontal="center" wrapText="1"/>
    </xf>
    <xf numFmtId="0" fontId="9" fillId="0" borderId="0" xfId="0" applyFont="1" applyAlignment="1">
      <alignment horizontal="center" wrapText="1"/>
    </xf>
    <xf numFmtId="0" fontId="23" fillId="0" borderId="14" xfId="0" applyFont="1" applyBorder="1" applyAlignment="1">
      <alignment wrapText="1"/>
    </xf>
    <xf numFmtId="0" fontId="10" fillId="0" borderId="14" xfId="0" applyFont="1" applyBorder="1" applyAlignment="1">
      <alignment wrapText="1"/>
    </xf>
    <xf numFmtId="0" fontId="23" fillId="3" borderId="30" xfId="0" applyFont="1" applyFill="1" applyBorder="1" applyAlignment="1">
      <alignment horizontal="center" vertical="center"/>
    </xf>
    <xf numFmtId="0" fontId="23" fillId="3" borderId="31"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32" xfId="0" applyFont="1" applyFill="1" applyBorder="1" applyAlignment="1">
      <alignment horizontal="center" vertical="center"/>
    </xf>
    <xf numFmtId="0" fontId="2" fillId="0" borderId="140" xfId="0" applyFont="1" applyBorder="1" applyAlignment="1">
      <alignment horizontal="left" vertical="center" wrapText="1"/>
    </xf>
    <xf numFmtId="0" fontId="2" fillId="0" borderId="141" xfId="0" applyFont="1" applyBorder="1" applyAlignment="1">
      <alignment horizontal="left" vertical="center" wrapText="1"/>
    </xf>
    <xf numFmtId="0" fontId="7" fillId="0" borderId="140" xfId="0" applyFont="1" applyBorder="1" applyAlignment="1">
      <alignment wrapText="1"/>
    </xf>
    <xf numFmtId="0" fontId="7" fillId="0" borderId="141" xfId="0" applyFont="1" applyBorder="1" applyAlignment="1">
      <alignment wrapText="1"/>
    </xf>
    <xf numFmtId="0" fontId="7" fillId="0" borderId="142" xfId="0" applyFont="1" applyBorder="1" applyAlignment="1">
      <alignment wrapText="1"/>
    </xf>
    <xf numFmtId="0" fontId="23" fillId="3" borderId="30"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3" fillId="3" borderId="27" xfId="0" applyFont="1" applyFill="1" applyBorder="1" applyAlignment="1">
      <alignment horizontal="center" vertical="center" wrapText="1"/>
    </xf>
    <xf numFmtId="164" fontId="10" fillId="11" borderId="91" xfId="0" applyNumberFormat="1" applyFont="1" applyFill="1" applyBorder="1" applyAlignment="1">
      <alignment horizontal="center"/>
    </xf>
    <xf numFmtId="164" fontId="10" fillId="11" borderId="168" xfId="0" applyNumberFormat="1" applyFont="1" applyFill="1" applyBorder="1" applyAlignment="1">
      <alignment horizontal="center"/>
    </xf>
    <xf numFmtId="164" fontId="10" fillId="11" borderId="159" xfId="0" applyNumberFormat="1" applyFont="1" applyFill="1" applyBorder="1" applyAlignment="1">
      <alignment horizontal="center"/>
    </xf>
    <xf numFmtId="0" fontId="4" fillId="0" borderId="64" xfId="0" applyFont="1" applyBorder="1" applyAlignment="1">
      <alignment horizontal="left" wrapText="1"/>
    </xf>
    <xf numFmtId="0" fontId="28" fillId="0" borderId="64" xfId="0" applyFont="1" applyBorder="1" applyAlignment="1">
      <alignment horizontal="left" wrapText="1"/>
    </xf>
    <xf numFmtId="0" fontId="2" fillId="0" borderId="0" xfId="0" applyFont="1" applyAlignment="1">
      <alignment vertical="center"/>
    </xf>
    <xf numFmtId="0" fontId="5" fillId="3" borderId="56" xfId="0" applyFont="1" applyFill="1" applyBorder="1" applyAlignment="1">
      <alignment vertical="center"/>
    </xf>
    <xf numFmtId="0" fontId="5" fillId="3" borderId="57" xfId="0" applyFont="1" applyFill="1" applyBorder="1" applyAlignment="1">
      <alignment vertical="center"/>
    </xf>
    <xf numFmtId="0" fontId="6" fillId="0" borderId="65" xfId="0" applyFont="1" applyBorder="1" applyAlignment="1" applyProtection="1">
      <alignment vertical="center"/>
      <protection locked="0"/>
    </xf>
    <xf numFmtId="0" fontId="6" fillId="0" borderId="66" xfId="0" applyFont="1" applyBorder="1" applyAlignment="1" applyProtection="1">
      <alignment vertical="center"/>
      <protection locked="0"/>
    </xf>
    <xf numFmtId="0" fontId="4" fillId="0" borderId="67" xfId="0" applyFont="1" applyBorder="1" applyAlignment="1">
      <alignment horizontal="left"/>
    </xf>
    <xf numFmtId="0" fontId="2" fillId="0" borderId="67" xfId="0" applyFont="1" applyBorder="1" applyAlignment="1">
      <alignment horizontal="left"/>
    </xf>
  </cellXfs>
  <cellStyles count="3">
    <cellStyle name="Comma" xfId="2" builtinId="3"/>
    <cellStyle name="Hyperlink" xfId="1" builtinId="8"/>
    <cellStyle name="Normal" xfId="0" builtinId="0"/>
  </cellStyles>
  <dxfs count="53">
    <dxf>
      <fill>
        <patternFill>
          <bgColor theme="8" tint="0.79998168889431442"/>
        </patternFill>
      </fill>
    </dxf>
    <dxf>
      <fill>
        <patternFill>
          <bgColor theme="2" tint="-0.499984740745262"/>
        </patternFill>
      </fill>
    </dxf>
    <dxf>
      <font>
        <b val="0"/>
        <i val="0"/>
        <strike val="0"/>
        <condense val="0"/>
        <extend val="0"/>
        <outline val="0"/>
        <shadow val="0"/>
        <u val="none"/>
        <vertAlign val="baseline"/>
        <sz val="11"/>
        <color theme="1"/>
        <name val="Public Sans"/>
        <family val="3"/>
        <scheme val="none"/>
      </font>
      <alignment horizontal="left" vertical="center" textRotation="0" wrapText="0" indent="0" justifyLastLine="0" shrinkToFit="0" readingOrder="0"/>
    </dxf>
    <dxf>
      <font>
        <strike val="0"/>
        <outline val="0"/>
        <shadow val="0"/>
        <u val="none"/>
        <vertAlign val="baseline"/>
        <name val="Public Sans"/>
        <family val="3"/>
        <scheme val="none"/>
      </font>
      <alignment horizontal="left" vertical="center" textRotation="0" indent="0" justifyLastLine="0" shrinkToFit="0" readingOrder="0"/>
      <border diagonalUp="0" diagonalDown="0">
        <left style="thin">
          <color rgb="FFCAF4D1"/>
        </left>
        <right style="thin">
          <color rgb="FFCAF4D1"/>
        </right>
        <top style="thin">
          <color rgb="FFCAF4D1"/>
        </top>
        <bottom style="thin">
          <color rgb="FFCAF4D1"/>
        </bottom>
        <horizontal style="thin">
          <color rgb="FFCAF4D1"/>
        </horizontal>
      </border>
      <protection locked="0" hidden="0"/>
    </dxf>
    <dxf>
      <font>
        <b val="0"/>
        <i val="0"/>
        <strike val="0"/>
        <condense val="0"/>
        <extend val="0"/>
        <outline val="0"/>
        <shadow val="0"/>
        <u val="none"/>
        <vertAlign val="baseline"/>
        <sz val="11"/>
        <color theme="1"/>
        <name val="Public Sans"/>
        <family val="3"/>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Public Sans"/>
        <family val="3"/>
        <scheme val="none"/>
      </font>
      <fill>
        <patternFill patternType="solid">
          <fgColor indexed="64"/>
          <bgColor rgb="FFEDFBEF"/>
        </patternFill>
      </fill>
      <alignment horizontal="left" vertical="center" textRotation="0" indent="0" justifyLastLine="0" shrinkToFit="0" readingOrder="0"/>
      <border diagonalUp="0" diagonalDown="0">
        <left style="thin">
          <color rgb="FFCAF4D1"/>
        </left>
        <right/>
        <top style="thin">
          <color rgb="FFCAF4D1"/>
        </top>
        <bottom style="thin">
          <color rgb="FFCAF4D1"/>
        </bottom>
        <horizontal style="thin">
          <color rgb="FFCAF4D1"/>
        </horizontal>
      </border>
      <protection locked="0" hidden="0"/>
    </dxf>
    <dxf>
      <font>
        <b val="0"/>
        <i val="0"/>
        <strike val="0"/>
        <condense val="0"/>
        <extend val="0"/>
        <outline val="0"/>
        <shadow val="0"/>
        <u val="none"/>
        <vertAlign val="baseline"/>
        <sz val="11"/>
        <color theme="1"/>
        <name val="Public Sans"/>
        <family val="3"/>
        <scheme val="none"/>
      </font>
      <alignment horizontal="left" vertical="center" textRotation="0" wrapText="0" indent="0" justifyLastLine="0" shrinkToFit="0" readingOrder="0"/>
    </dxf>
    <dxf>
      <font>
        <strike val="0"/>
        <outline val="0"/>
        <shadow val="0"/>
        <u val="none"/>
        <vertAlign val="baseline"/>
        <name val="Public Sans"/>
        <family val="3"/>
        <scheme val="none"/>
      </font>
      <alignment horizontal="left" vertical="center" textRotation="0" indent="0" justifyLastLine="0" shrinkToFit="0" readingOrder="0"/>
      <border diagonalUp="0" diagonalDown="0">
        <left style="thin">
          <color rgb="FFCAF4D1"/>
        </left>
        <right style="thin">
          <color rgb="FFCAF4D1"/>
        </right>
        <top style="thin">
          <color rgb="FFCAF4D1"/>
        </top>
        <bottom style="thin">
          <color rgb="FFCAF4D1"/>
        </bottom>
        <horizontal style="thin">
          <color rgb="FFCAF4D1"/>
        </horizontal>
      </border>
      <protection locked="0" hidden="0"/>
    </dxf>
    <dxf>
      <font>
        <b/>
        <i val="0"/>
        <strike val="0"/>
        <condense val="0"/>
        <extend val="0"/>
        <outline val="0"/>
        <shadow val="0"/>
        <u val="none"/>
        <vertAlign val="baseline"/>
        <sz val="11"/>
        <color theme="1"/>
        <name val="Public Sans"/>
        <family val="3"/>
        <scheme val="none"/>
      </font>
      <alignment horizontal="left" vertical="center" textRotation="0" wrapText="0" indent="0" justifyLastLine="0" shrinkToFit="0" readingOrder="0"/>
    </dxf>
    <dxf>
      <font>
        <strike val="0"/>
        <outline val="0"/>
        <shadow val="0"/>
        <u val="none"/>
        <vertAlign val="baseline"/>
        <name val="Public Sans"/>
        <family val="3"/>
        <scheme val="none"/>
      </font>
      <alignment horizontal="left" vertical="center" textRotation="0" indent="0" justifyLastLine="0" shrinkToFit="0" readingOrder="0"/>
      <border diagonalUp="0" diagonalDown="0">
        <left style="thin">
          <color rgb="FFCAF4D1"/>
        </left>
        <right style="thin">
          <color rgb="FFCAF4D1"/>
        </right>
        <top style="thin">
          <color rgb="FFCAF4D1"/>
        </top>
        <bottom style="thin">
          <color rgb="FFCAF4D1"/>
        </bottom>
        <horizontal style="thin">
          <color rgb="FFCAF4D1"/>
        </horizontal>
      </border>
      <protection locked="0" hidden="0"/>
    </dxf>
    <dxf>
      <font>
        <b val="0"/>
        <i val="0"/>
        <strike val="0"/>
        <condense val="0"/>
        <extend val="0"/>
        <outline val="0"/>
        <shadow val="0"/>
        <u val="none"/>
        <vertAlign val="baseline"/>
        <sz val="11"/>
        <color theme="1"/>
        <name val="Public Sans"/>
        <family val="3"/>
        <scheme val="none"/>
      </font>
      <alignment horizontal="left" vertical="center" textRotation="0" wrapText="0" indent="0" justifyLastLine="0" shrinkToFit="0" readingOrder="0"/>
    </dxf>
    <dxf>
      <font>
        <strike val="0"/>
        <outline val="0"/>
        <shadow val="0"/>
        <u val="none"/>
        <vertAlign val="baseline"/>
        <name val="Public Sans"/>
        <family val="3"/>
        <scheme val="none"/>
      </font>
      <alignment horizontal="left" vertical="center" textRotation="0" indent="0" justifyLastLine="0" shrinkToFit="0" readingOrder="0"/>
      <border diagonalUp="0" diagonalDown="0">
        <left style="thin">
          <color rgb="FFCAF4D1"/>
        </left>
        <right style="thin">
          <color rgb="FFCAF4D1"/>
        </right>
        <top style="thin">
          <color rgb="FFCAF4D1"/>
        </top>
        <bottom style="thin">
          <color rgb="FFCAF4D1"/>
        </bottom>
        <horizontal style="thin">
          <color rgb="FFCAF4D1"/>
        </horizontal>
      </border>
      <protection locked="0" hidden="0"/>
    </dxf>
    <dxf>
      <font>
        <b val="0"/>
        <i val="0"/>
        <strike val="0"/>
        <condense val="0"/>
        <extend val="0"/>
        <outline val="0"/>
        <shadow val="0"/>
        <u val="none"/>
        <vertAlign val="baseline"/>
        <sz val="11"/>
        <color theme="1"/>
        <name val="Public Sans"/>
        <family val="3"/>
        <scheme val="none"/>
      </font>
    </dxf>
    <dxf>
      <font>
        <strike val="0"/>
        <outline val="0"/>
        <shadow val="0"/>
        <u val="none"/>
        <vertAlign val="baseline"/>
        <name val="Public Sans"/>
        <family val="3"/>
        <scheme val="none"/>
      </font>
      <border diagonalUp="0" diagonalDown="0">
        <left style="thin">
          <color rgb="FFCAF4D1"/>
        </left>
        <right style="thin">
          <color rgb="FFCAF4D1"/>
        </right>
        <top style="thin">
          <color rgb="FFCAF4D1"/>
        </top>
        <bottom style="thin">
          <color rgb="FFCAF4D1"/>
        </bottom>
        <horizontal style="thin">
          <color rgb="FFCAF4D1"/>
        </horizontal>
      </border>
      <protection locked="0" hidden="0"/>
    </dxf>
    <dxf>
      <font>
        <strike val="0"/>
        <outline val="0"/>
        <shadow val="0"/>
        <u val="none"/>
        <vertAlign val="baseline"/>
        <name val="Public Sans"/>
        <family val="3"/>
        <scheme val="none"/>
      </font>
    </dxf>
    <dxf>
      <font>
        <strike val="0"/>
        <outline val="0"/>
        <shadow val="0"/>
        <u val="none"/>
        <vertAlign val="baseline"/>
        <name val="Public Sans"/>
        <family val="3"/>
        <scheme val="none"/>
      </font>
      <protection locked="0" hidden="0"/>
    </dxf>
    <dxf>
      <font>
        <strike val="0"/>
        <outline val="0"/>
        <shadow val="0"/>
        <u val="none"/>
        <vertAlign val="baseline"/>
        <sz val="11"/>
        <color auto="1"/>
        <name val="Public Sans"/>
        <family val="3"/>
        <scheme val="none"/>
      </font>
      <fill>
        <patternFill patternType="solid">
          <fgColor indexed="64"/>
          <bgColor rgb="FFA8EDB3"/>
        </patternFill>
      </fill>
      <alignment horizontal="general" vertical="bottom" textRotation="0" wrapText="1" indent="0" justifyLastLine="0" shrinkToFit="0" readingOrder="0"/>
      <border diagonalUp="0" diagonalDown="0" outline="0">
        <left style="thin">
          <color rgb="FFCAF4D1"/>
        </left>
        <right style="thin">
          <color rgb="FFCAF4D1"/>
        </right>
        <top/>
        <bottom/>
      </border>
    </dxf>
    <dxf>
      <font>
        <b val="0"/>
        <i val="0"/>
        <strike val="0"/>
        <condense val="0"/>
        <extend val="0"/>
        <outline val="0"/>
        <shadow val="0"/>
        <u val="none"/>
        <vertAlign val="baseline"/>
        <sz val="11"/>
        <color theme="1"/>
        <name val="Public Sans"/>
        <family val="3"/>
        <scheme val="none"/>
      </font>
      <fill>
        <patternFill patternType="solid">
          <fgColor indexed="64"/>
          <bgColor rgb="FFCAF4D1"/>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left" vertical="center" textRotation="0" wrapText="1" indent="0" justifyLastLine="0" shrinkToFit="0" readingOrder="0"/>
      <border diagonalUp="0" diagonalDown="0">
        <left style="thin">
          <color rgb="FF05290A"/>
        </left>
        <right/>
        <top style="thin">
          <color rgb="FF05290A"/>
        </top>
        <bottom style="thin">
          <color rgb="FF05290A"/>
        </bottom>
      </border>
      <protection locked="0" hidden="0"/>
    </dxf>
    <dxf>
      <font>
        <b val="0"/>
        <i val="0"/>
        <strike val="0"/>
        <condense val="0"/>
        <extend val="0"/>
        <outline val="0"/>
        <shadow val="0"/>
        <u val="none"/>
        <vertAlign val="baseline"/>
        <sz val="11"/>
        <color rgb="FF000000"/>
        <name val="Public Sans"/>
        <family val="3"/>
        <scheme val="none"/>
      </font>
      <numFmt numFmtId="166" formatCode="#,##0_ ;\-#,##0\ "/>
      <fill>
        <patternFill patternType="solid">
          <fgColor indexed="64"/>
          <bgColor rgb="FFCAF4D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Public Sans"/>
        <family val="3"/>
        <scheme val="none"/>
      </font>
      <numFmt numFmtId="33" formatCode="_-* #,##0_-;\-* #,##0_-;_-* &quot;-&quot;_-;_-@_-"/>
      <fill>
        <patternFill patternType="solid">
          <fgColor indexed="64"/>
          <bgColor theme="0"/>
        </patternFill>
      </fill>
      <alignment horizontal="general" vertical="center" textRotation="0" wrapText="1" indent="0" justifyLastLine="0" shrinkToFit="0" readingOrder="0"/>
      <border diagonalUp="0" diagonalDown="0" outline="0">
        <left style="thin">
          <color rgb="FF05290A"/>
        </left>
        <right style="thin">
          <color rgb="FF05290A"/>
        </right>
        <top style="thin">
          <color rgb="FF05290A"/>
        </top>
        <bottom style="thin">
          <color rgb="FF05290A"/>
        </bottom>
      </border>
      <protection locked="0" hidden="0"/>
    </dxf>
    <dxf>
      <font>
        <b val="0"/>
        <i val="0"/>
        <strike val="0"/>
        <condense val="0"/>
        <extend val="0"/>
        <outline val="0"/>
        <shadow val="0"/>
        <u val="none"/>
        <vertAlign val="baseline"/>
        <sz val="11"/>
        <color rgb="FF000000"/>
        <name val="Public Sans"/>
        <family val="3"/>
        <scheme val="none"/>
      </font>
      <fill>
        <patternFill patternType="solid">
          <fgColor indexed="64"/>
          <bgColor rgb="FFCAF4D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Public Sans"/>
        <family val="3"/>
        <scheme val="none"/>
      </font>
      <numFmt numFmtId="166" formatCode="#,##0_ ;\-#,##0\ "/>
      <fill>
        <patternFill patternType="solid">
          <fgColor indexed="64"/>
          <bgColor theme="0"/>
        </patternFill>
      </fill>
      <alignment horizontal="left" vertical="center" textRotation="0" wrapText="1" indent="0" justifyLastLine="0" shrinkToFit="0" readingOrder="0"/>
      <border diagonalUp="0" diagonalDown="0">
        <left style="thin">
          <color rgb="FF05290A"/>
        </left>
        <right style="thin">
          <color rgb="FF05290A"/>
        </right>
        <top style="thin">
          <color rgb="FF05290A"/>
        </top>
        <bottom style="thin">
          <color rgb="FF05290A"/>
        </bottom>
      </border>
      <protection locked="0" hidden="0"/>
    </dxf>
    <dxf>
      <font>
        <b/>
        <i val="0"/>
        <strike val="0"/>
        <condense val="0"/>
        <extend val="0"/>
        <outline val="0"/>
        <shadow val="0"/>
        <u val="none"/>
        <vertAlign val="baseline"/>
        <sz val="11"/>
        <color rgb="FF000000"/>
        <name val="Public Sans"/>
        <family val="3"/>
        <scheme val="none"/>
      </font>
      <fill>
        <patternFill patternType="solid">
          <fgColor indexed="64"/>
          <bgColor rgb="FFCAF4D1"/>
        </patternFill>
      </fill>
      <alignment horizontal="left" vertical="center" textRotation="0" wrapText="1" indent="0" justifyLastLine="0" shrinkToFit="0" readingOrder="0"/>
      <border diagonalUp="0" diagonalDown="0" outline="0">
        <left style="medium">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rgb="FF05290A"/>
        </right>
        <top style="thin">
          <color rgb="FF05290A"/>
        </top>
        <bottom style="thin">
          <color rgb="FF05290A"/>
        </bottom>
      </border>
      <protection locked="0" hidden="0"/>
    </dxf>
    <dxf>
      <border>
        <top style="thin">
          <color indexed="64"/>
        </top>
      </border>
    </dxf>
    <dxf>
      <font>
        <i val="0"/>
        <strike val="0"/>
        <outline val="0"/>
        <shadow val="0"/>
        <u val="none"/>
        <vertAlign val="baseline"/>
        <sz val="11"/>
        <name val="Public Sans"/>
        <family val="3"/>
        <scheme val="none"/>
      </font>
      <fill>
        <patternFill patternType="solid">
          <fgColor indexed="64"/>
          <bgColor rgb="FFCAF4D1"/>
        </patternFill>
      </fill>
      <alignment horizontal="left" textRotation="0" indent="0" justifyLastLine="0" shrinkToFit="0" readingOrder="0"/>
      <border diagonalUp="0" diagonalDown="0" outline="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left" vertical="center" textRotation="0" wrapText="1" indent="0" justifyLastLine="0" shrinkToFit="0" readingOrder="0"/>
      <protection locked="0" hidden="0"/>
    </dxf>
    <dxf>
      <border>
        <bottom style="thin">
          <color rgb="FF05290A"/>
        </bottom>
      </border>
    </dxf>
    <dxf>
      <font>
        <b/>
        <i val="0"/>
        <strike val="0"/>
        <condense val="0"/>
        <extend val="0"/>
        <outline val="0"/>
        <shadow val="0"/>
        <u val="none"/>
        <vertAlign val="baseline"/>
        <sz val="11"/>
        <color rgb="FF000000"/>
        <name val="Public Sans"/>
        <family val="3"/>
        <scheme val="none"/>
      </font>
      <fill>
        <patternFill patternType="solid">
          <fgColor indexed="64"/>
          <bgColor rgb="FFA8EDB3"/>
        </patternFill>
      </fill>
      <alignment horizontal="left" vertical="center" textRotation="0" wrapText="1" indent="0" justifyLastLine="0" shrinkToFit="0" readingOrder="0"/>
      <border diagonalUp="0" diagonalDown="0" outline="0">
        <left style="thin">
          <color rgb="FF05290A"/>
        </left>
        <right style="thin">
          <color rgb="FF05290A"/>
        </right>
        <top/>
        <bottom/>
      </border>
      <protection locked="1" hidden="0"/>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left" vertical="center" textRotation="0" wrapText="1" indent="0" justifyLastLine="0" shrinkToFit="0" readingOrder="0"/>
      <border diagonalUp="0" diagonalDown="0">
        <left/>
        <right/>
        <top style="thin">
          <color rgb="FF05290A"/>
        </top>
        <bottom style="thin">
          <color rgb="FF05290A"/>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left" vertical="center" textRotation="0" wrapText="1" indent="0" justifyLastLine="0" shrinkToFit="0" readingOrder="0"/>
      <protection locked="0" hidden="0"/>
    </dxf>
    <dxf>
      <border outline="0">
        <bottom style="thin">
          <color rgb="FF05290A"/>
        </bottom>
      </border>
    </dxf>
    <dxf>
      <font>
        <b/>
        <i val="0"/>
        <strike val="0"/>
        <condense val="0"/>
        <extend val="0"/>
        <outline val="0"/>
        <shadow val="0"/>
        <u val="none"/>
        <vertAlign val="baseline"/>
        <sz val="11"/>
        <color rgb="FF000000"/>
        <name val="Public Sans"/>
        <family val="3"/>
        <scheme val="none"/>
      </font>
      <fill>
        <patternFill patternType="solid">
          <fgColor indexed="64"/>
          <bgColor rgb="FFA8EDB3"/>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left" vertical="center" textRotation="0" wrapText="1" indent="0" justifyLastLine="0" shrinkToFit="0" readingOrder="0"/>
      <border diagonalUp="0" diagonalDown="0">
        <left/>
        <right/>
        <top style="thin">
          <color rgb="FF05290A"/>
        </top>
        <bottom style="thin">
          <color rgb="FF05290A"/>
        </bottom>
      </border>
      <protection locked="0" hidden="0"/>
    </dxf>
    <dxf>
      <border outline="0">
        <bottom style="medium">
          <color indexed="64"/>
        </bottom>
      </border>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rgb="FF000000"/>
        <name val="Public Sans"/>
        <family val="3"/>
        <scheme val="none"/>
      </font>
      <fill>
        <patternFill patternType="solid">
          <fgColor indexed="64"/>
          <bgColor rgb="FFA8EDB3"/>
        </patternFill>
      </fill>
      <alignment horizontal="left" vertical="center" textRotation="0" wrapText="1" indent="0" justifyLastLine="0" shrinkToFit="0" readingOrder="0"/>
      <border diagonalUp="0" diagonalDown="0" outline="0">
        <left style="thin">
          <color rgb="FF05290A"/>
        </left>
        <right style="thin">
          <color rgb="FF05290A"/>
        </right>
        <top/>
        <bottom/>
      </border>
      <protection locked="1" hidden="0"/>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left" vertical="center" textRotation="0" wrapText="1" indent="0" justifyLastLine="0" shrinkToFit="0" readingOrder="0"/>
      <border diagonalUp="0" diagonalDown="0">
        <left/>
        <right/>
        <top style="thin">
          <color rgb="FF05290A"/>
        </top>
        <bottom style="thin">
          <color rgb="FF05290A"/>
        </bottom>
      </border>
      <protection locked="0" hidden="0"/>
    </dxf>
    <dxf>
      <border>
        <top style="thin">
          <color rgb="FF05290A"/>
        </top>
      </border>
    </dxf>
    <dxf>
      <border diagonalUp="0" diagonalDown="0">
        <left style="medium">
          <color indexed="64"/>
        </left>
        <right style="thin">
          <color rgb="FF05290A"/>
        </right>
        <top style="medium">
          <color indexed="64"/>
        </top>
        <bottom style="medium">
          <color indexed="64"/>
        </bottom>
      </border>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left" vertical="center" textRotation="0" wrapText="1" indent="0" justifyLastLine="0" shrinkToFit="0" readingOrder="0"/>
      <protection locked="0" hidden="0"/>
    </dxf>
    <dxf>
      <border>
        <bottom style="thin">
          <color rgb="FF05290A"/>
        </bottom>
      </border>
    </dxf>
    <dxf>
      <font>
        <b/>
        <i val="0"/>
        <strike val="0"/>
        <condense val="0"/>
        <extend val="0"/>
        <outline val="0"/>
        <shadow val="0"/>
        <u val="none"/>
        <vertAlign val="baseline"/>
        <sz val="11"/>
        <color rgb="FF000000"/>
        <name val="Public Sans"/>
        <family val="3"/>
        <scheme val="none"/>
      </font>
      <fill>
        <patternFill patternType="solid">
          <fgColor indexed="64"/>
          <bgColor rgb="FFA8EDB3"/>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Public Sans"/>
        <family val="3"/>
        <scheme val="none"/>
      </font>
      <numFmt numFmtId="166" formatCode="#,##0_ ;\-#,##0\ "/>
      <fill>
        <patternFill patternType="solid">
          <fgColor indexed="64"/>
          <bgColor theme="0"/>
        </patternFill>
      </fill>
      <alignment horizontal="left" vertical="center" textRotation="0" wrapText="1" indent="0" justifyLastLine="0" shrinkToFit="0" readingOrder="0"/>
      <border diagonalUp="0" diagonalDown="0">
        <left style="thin">
          <color rgb="FF05290A"/>
        </left>
        <right/>
        <top style="thin">
          <color rgb="FF05290A"/>
        </top>
        <bottom style="thin">
          <color rgb="FF05290A"/>
        </bottom>
      </border>
      <protection locked="0" hidden="0"/>
    </dxf>
    <dxf>
      <font>
        <b val="0"/>
        <i val="0"/>
        <strike val="0"/>
        <condense val="0"/>
        <extend val="0"/>
        <outline val="0"/>
        <shadow val="0"/>
        <u val="none"/>
        <vertAlign val="baseline"/>
        <sz val="11"/>
        <color theme="1"/>
        <name val="Public Sans"/>
        <family val="3"/>
        <scheme val="none"/>
      </font>
      <numFmt numFmtId="30" formatCode="@"/>
      <fill>
        <patternFill>
          <fgColor indexed="64"/>
          <bgColor theme="0"/>
        </patternFill>
      </fill>
      <alignment horizontal="left" vertical="center" textRotation="0" wrapText="1" indent="0" justifyLastLine="0" shrinkToFit="0" readingOrder="0"/>
      <border diagonalUp="0" diagonalDown="0">
        <left/>
        <right/>
        <top style="thin">
          <color rgb="FF05290A"/>
        </top>
        <bottom style="thin">
          <color rgb="FF05290A"/>
        </bottom>
      </border>
      <protection locked="0" hidden="0"/>
    </dxf>
    <dxf>
      <border outline="0">
        <right style="thin">
          <color rgb="FF05290A"/>
        </right>
      </border>
    </dxf>
    <dxf>
      <font>
        <b val="0"/>
        <i val="0"/>
        <strike val="0"/>
        <condense val="0"/>
        <extend val="0"/>
        <outline val="0"/>
        <shadow val="0"/>
        <u val="none"/>
        <vertAlign val="baseline"/>
        <sz val="11"/>
        <color theme="1"/>
        <name val="Public Sans"/>
        <family val="3"/>
        <scheme val="none"/>
      </font>
      <fill>
        <patternFill>
          <fgColor indexed="64"/>
          <bgColor theme="0"/>
        </patternFill>
      </fill>
      <alignment horizontal="left" vertical="center" textRotation="0" wrapText="1" indent="0" justifyLastLine="0" shrinkToFit="0" readingOrder="0"/>
      <protection locked="0" hidden="0"/>
    </dxf>
    <dxf>
      <border outline="0">
        <bottom style="thin">
          <color rgb="FF05290A"/>
        </bottom>
      </border>
    </dxf>
    <dxf>
      <font>
        <b/>
        <i val="0"/>
        <strike val="0"/>
        <condense val="0"/>
        <extend val="0"/>
        <outline val="0"/>
        <shadow val="0"/>
        <u val="none"/>
        <vertAlign val="baseline"/>
        <sz val="11"/>
        <color rgb="FF000000"/>
        <name val="Public Sans"/>
        <family val="3"/>
        <scheme val="none"/>
      </font>
      <fill>
        <patternFill patternType="solid">
          <fgColor indexed="64"/>
          <bgColor rgb="FFA8EDB3"/>
        </patternFill>
      </fill>
      <alignment horizontal="left" vertical="center" textRotation="0" wrapText="1" indent="0" justifyLastLine="0" shrinkToFit="0" readingOrder="0"/>
      <protection locked="1" hidden="0"/>
    </dxf>
  </dxfs>
  <tableStyles count="0" defaultTableStyle="TableStyleMedium2" defaultPivotStyle="PivotStyleLight16"/>
  <colors>
    <mruColors>
      <color rgb="FFD5E4FF"/>
      <color rgb="FFDBFADF"/>
      <color rgb="FFEDFBEF"/>
      <color rgb="FFFFCE99"/>
      <color rgb="FFCED4D8"/>
      <color rgb="FFADCBFF"/>
      <color rgb="FFEBFBEE"/>
      <color rgb="FFCAF4D1"/>
      <color rgb="FFA8EDB3"/>
      <color rgb="FFFDED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4151318</xdr:colOff>
      <xdr:row>0</xdr:row>
      <xdr:rowOff>103405</xdr:rowOff>
    </xdr:from>
    <xdr:to>
      <xdr:col>3</xdr:col>
      <xdr:colOff>4786924</xdr:colOff>
      <xdr:row>1</xdr:row>
      <xdr:rowOff>372208</xdr:rowOff>
    </xdr:to>
    <xdr:pic>
      <xdr:nvPicPr>
        <xdr:cNvPr id="3" name="Picture 1">
          <a:extLst>
            <a:ext uri="{FF2B5EF4-FFF2-40B4-BE49-F238E27FC236}">
              <a16:creationId xmlns:a16="http://schemas.microsoft.com/office/drawing/2014/main" id="{0A1EE543-5C86-45CA-8459-6BFFD1753A6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7568" y="103405"/>
          <a:ext cx="635606" cy="62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1E5D0839-7CED-42F3-8BE6-734D2E558448}">
    <nsvFilter filterId="{F1C2CFDB-FBB4-405C-8618-69CF06625DE8}" ref="A33:B41" tableId="11"/>
    <nsvFilter filterId="{8B5AD9A4-273D-41E2-9478-F2CF8AF91137}" ref="A22:A28" tableId="12"/>
    <nsvFilter filterId="{73424EFF-689E-4329-9D0E-6229017FAC74}" ref="A13:A18" tableId="14"/>
    <nsvFilter filterId="{2E3DAE1C-DF30-444D-95FF-5F0620D3DC24}" ref="A45:B55" tableId="4"/>
    <nsvFilter filterId="{421EC754-954F-43DB-9926-D7677CBBF1F2}" ref="A3:D9" tableId="5"/>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1C2CFDB-FBB4-405C-8618-69CF06625DE8}" name="Table11" displayName="Table11" ref="A33:B41" totalsRowShown="0" headerRowDxfId="52" dataDxfId="50" headerRowBorderDxfId="51" tableBorderDxfId="49">
  <autoFilter ref="A33:B41" xr:uid="{F1C2CFDB-FBB4-405C-8618-69CF06625DE8}"/>
  <tableColumns count="2">
    <tableColumn id="1" xr3:uid="{6BD1B27A-264E-4B2D-A323-01EFD5986658}" name="Tree protection materials" dataDxfId="48"/>
    <tableColumn id="2" xr3:uid="{BCB61589-4EF5-4F48-9551-5D3E892A5375}" name="Planting site(s)" dataDxfId="47" dataCellStyle="Comm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B5AD9A4-273D-41E2-9478-F2CF8AF91137}" name="Table12" displayName="Table12" ref="A22:A28" totalsRowShown="0" headerRowDxfId="46" dataDxfId="44" headerRowBorderDxfId="45" tableBorderDxfId="43" totalsRowBorderDxfId="42">
  <autoFilter ref="A22:A28" xr:uid="{8B5AD9A4-273D-41E2-9478-F2CF8AF91137}"/>
  <tableColumns count="1">
    <tableColumn id="1" xr3:uid="{EC7DC0B3-E6CC-4B5C-A2C2-E7CE96A26FEA}" name="Materials or labour" dataDxfId="4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3424EFF-689E-4329-9D0E-6229017FAC74}" name="Table14" displayName="Table14" ref="A13:A18" totalsRowShown="0" headerRowDxfId="40" dataDxfId="39" tableBorderDxfId="38">
  <autoFilter ref="A13:A18" xr:uid="{73424EFF-689E-4329-9D0E-6229017FAC74}"/>
  <tableColumns count="1">
    <tableColumn id="1" xr3:uid="{44B129CD-3B49-4EBF-A9B2-71810CBCECD2}" name="Site preparation activity" dataDxfId="3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3DAE1C-DF30-444D-95FF-5F0620D3DC24}" name="Table145" displayName="Table145" ref="A45:B55" totalsRowShown="0" headerRowDxfId="36" dataDxfId="34" headerRowBorderDxfId="35" tableBorderDxfId="33">
  <autoFilter ref="A45:B55" xr:uid="{2E3DAE1C-DF30-444D-95FF-5F0620D3DC24}"/>
  <tableColumns count="2">
    <tableColumn id="1" xr3:uid="{132CDE8A-41D3-46AF-82AA-84EAF564AEF0}" name="Maintenance and monitoring" dataDxfId="32"/>
    <tableColumn id="2" xr3:uid="{7C6CECA9-404D-4F61-9DC9-F86ED06E2688}" name="Planting site(s)" dataDxfId="3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21EC754-954F-43DB-9926-D7677CBBF1F2}" name="Table1456" displayName="Table1456" ref="A3:D10" totalsRowCount="1" headerRowDxfId="30" dataDxfId="28" totalsRowDxfId="26" headerRowBorderDxfId="29" tableBorderDxfId="27" totalsRowBorderDxfId="25">
  <autoFilter ref="A3:D9" xr:uid="{421EC754-954F-43DB-9926-D7677CBBF1F2}"/>
  <tableColumns count="4">
    <tableColumn id="1" xr3:uid="{6127773D-F7CD-4269-82D6-70F799455864}" name="Revegetation method" totalsRowLabel="Total" dataDxfId="24" totalsRowDxfId="23"/>
    <tableColumn id="2" xr3:uid="{C6B4ED9C-9876-4AA8-8C0F-FCB5016707B1}" name="Planting sites" totalsRowLabel="N/A" dataDxfId="22" totalsRowDxfId="21" dataCellStyle="Comma"/>
    <tableColumn id="3" xr3:uid="{D3C01113-6077-4E49-9CC5-2C391D4D433F}" name="Number of stems" totalsRowFunction="sum" dataDxfId="20" totalsRowDxfId="19" dataCellStyle="Comma"/>
    <tableColumn id="4" xr3:uid="{A3CC0A23-9CCD-47B9-A4A7-2767FA4F1964}" name="Description and reasons " totalsRowLabel="N/A" dataDxfId="18" totalsRowDxfId="17" dataCellStyle="Comm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605D7D-21E2-4724-8CC7-55582F26D1D1}" name="Table132" displayName="Table132" ref="G2:L83" totalsRowCount="1" headerRowDxfId="16" dataDxfId="15" totalsRowDxfId="14">
  <autoFilter ref="G2:L82" xr:uid="{DD6AB50E-C091-4788-A3F8-DD1C3023AFCC}"/>
  <tableColumns count="6">
    <tableColumn id="1" xr3:uid="{3B308011-93D8-4D67-980A-292C4DB7FC3D}" name="#" dataDxfId="13" totalsRowDxfId="12"/>
    <tableColumn id="2" xr3:uid="{CF993626-7064-47C8-9372-CA831DFB164B}" name="Flora species (scientific name)" dataDxfId="11" totalsRowDxfId="10"/>
    <tableColumn id="3" xr3:uid="{75AD9B73-53DB-499B-AA98-8366C3093695}" name="Type (T  = Tree, S = shrubs)" dataDxfId="9" totalsRowDxfId="8"/>
    <tableColumn id="4" xr3:uid="{C9FD7F7F-A923-48F7-890F-357CDFD7FA7A}" name="Quantity to be planted" dataDxfId="7" totalsRowDxfId="6"/>
    <tableColumn id="8" xr3:uid="{CE062BB0-1D0C-4333-9998-CF645F386334}" name="Planting areas" dataDxfId="5" totalsRowDxfId="4"/>
    <tableColumn id="5" xr3:uid="{4B700699-129B-421C-8212-2DCF1F1F888F}" name="Co-benefit contribution (only complete if there is a direct relationship to a planned co-benefit)" dataDxfId="3" totalsRowDxfId="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E171D-E9FE-4E04-81D6-18A646517344}">
  <sheetPr codeName="Sheet1"/>
  <dimension ref="A1:M33"/>
  <sheetViews>
    <sheetView tabSelected="1" topLeftCell="A17" zoomScale="80" zoomScaleNormal="80" zoomScalePageLayoutView="54" workbookViewId="0">
      <selection activeCell="E25" sqref="E25"/>
    </sheetView>
  </sheetViews>
  <sheetFormatPr defaultColWidth="9.140625" defaultRowHeight="18" x14ac:dyDescent="0.35"/>
  <cols>
    <col min="1" max="1" width="10.140625" style="1" customWidth="1"/>
    <col min="2" max="2" width="10.7109375" style="1" customWidth="1"/>
    <col min="3" max="3" width="30" style="1" customWidth="1"/>
    <col min="4" max="4" width="69.42578125" style="1" customWidth="1"/>
    <col min="5" max="5" width="76.42578125" style="1" customWidth="1"/>
    <col min="6" max="6" width="8.7109375" style="1"/>
    <col min="7" max="7" width="10.28515625" style="1" bestFit="1" customWidth="1"/>
    <col min="8" max="8" width="18.5703125" style="1" customWidth="1"/>
    <col min="9" max="9" width="8.140625" style="1" customWidth="1"/>
    <col min="10" max="10" width="9.140625" style="1" customWidth="1"/>
    <col min="11" max="11" width="86.140625" style="1" customWidth="1"/>
    <col min="12" max="12" width="114" style="1" customWidth="1"/>
    <col min="13" max="16384" width="9.140625" style="1"/>
  </cols>
  <sheetData>
    <row r="1" spans="1:13" ht="36.200000000000003" customHeight="1" x14ac:dyDescent="0.35">
      <c r="A1" s="137"/>
      <c r="B1" s="138" t="s">
        <v>0</v>
      </c>
      <c r="C1" s="139"/>
      <c r="D1" s="140"/>
      <c r="E1" s="84"/>
      <c r="F1" s="84"/>
      <c r="G1" s="84"/>
      <c r="M1" s="85"/>
    </row>
    <row r="2" spans="1:13" ht="29.25" x14ac:dyDescent="0.5">
      <c r="A2" s="141"/>
      <c r="B2" s="450" t="s">
        <v>1</v>
      </c>
      <c r="C2" s="450"/>
      <c r="D2" s="451"/>
      <c r="E2" s="86"/>
      <c r="F2" s="86"/>
      <c r="G2" s="86"/>
      <c r="M2" s="87"/>
    </row>
    <row r="3" spans="1:13" ht="33.6" customHeight="1" x14ac:dyDescent="0.35">
      <c r="A3" s="142"/>
      <c r="B3" s="458" t="s">
        <v>2</v>
      </c>
      <c r="C3" s="458"/>
      <c r="D3" s="459"/>
      <c r="E3" s="148"/>
      <c r="F3" s="88"/>
      <c r="G3" s="88"/>
      <c r="H3" s="25"/>
      <c r="I3" s="25"/>
      <c r="J3" s="25"/>
      <c r="K3" s="25"/>
      <c r="L3" s="25"/>
      <c r="M3" s="87"/>
    </row>
    <row r="4" spans="1:13" ht="32.450000000000003" customHeight="1" x14ac:dyDescent="0.45">
      <c r="A4" s="143"/>
      <c r="B4" s="456" t="s">
        <v>3</v>
      </c>
      <c r="C4" s="456"/>
      <c r="D4" s="457"/>
      <c r="H4" s="25"/>
      <c r="I4" s="25"/>
      <c r="J4" s="25"/>
      <c r="K4" s="25"/>
      <c r="L4" s="25"/>
    </row>
    <row r="5" spans="1:13" s="25" customFormat="1" ht="258.39999999999998" customHeight="1" x14ac:dyDescent="0.35">
      <c r="A5" s="144"/>
      <c r="B5" s="454" t="s">
        <v>240</v>
      </c>
      <c r="C5" s="454"/>
      <c r="D5" s="455"/>
      <c r="E5" s="35"/>
      <c r="F5" s="1"/>
      <c r="G5" s="1"/>
      <c r="M5" s="1"/>
    </row>
    <row r="6" spans="1:13" s="25" customFormat="1" ht="36" x14ac:dyDescent="0.35">
      <c r="A6" s="144"/>
      <c r="B6" s="36" t="s">
        <v>4</v>
      </c>
      <c r="C6" s="20" t="s">
        <v>5</v>
      </c>
      <c r="D6" s="20" t="s">
        <v>6</v>
      </c>
      <c r="E6" s="21"/>
      <c r="F6" s="1"/>
      <c r="G6" s="1"/>
      <c r="M6" s="1"/>
    </row>
    <row r="7" spans="1:13" s="25" customFormat="1" x14ac:dyDescent="0.25">
      <c r="A7" s="144"/>
      <c r="B7" s="170" t="s">
        <v>7</v>
      </c>
      <c r="C7" s="170" t="s">
        <v>8</v>
      </c>
      <c r="D7" s="171" t="s">
        <v>9</v>
      </c>
      <c r="E7" s="22"/>
    </row>
    <row r="8" spans="1:13" s="25" customFormat="1" ht="54" x14ac:dyDescent="0.25">
      <c r="A8" s="144"/>
      <c r="B8" s="170" t="s">
        <v>10</v>
      </c>
      <c r="C8" s="170" t="s">
        <v>11</v>
      </c>
      <c r="D8" s="170" t="s">
        <v>12</v>
      </c>
      <c r="E8" s="22"/>
    </row>
    <row r="9" spans="1:13" ht="54" x14ac:dyDescent="0.35">
      <c r="A9" s="143"/>
      <c r="B9" s="24" t="s">
        <v>13</v>
      </c>
      <c r="C9" s="24" t="s">
        <v>14</v>
      </c>
      <c r="D9" s="24" t="s">
        <v>15</v>
      </c>
      <c r="E9" s="25"/>
      <c r="F9" s="25"/>
      <c r="G9" s="25"/>
      <c r="H9" s="25"/>
      <c r="I9" s="25"/>
      <c r="J9" s="25"/>
      <c r="K9" s="25"/>
      <c r="L9" s="25"/>
      <c r="M9" s="25"/>
    </row>
    <row r="10" spans="1:13" ht="72" x14ac:dyDescent="0.35">
      <c r="A10" s="143"/>
      <c r="B10" s="24" t="s">
        <v>16</v>
      </c>
      <c r="C10" s="24" t="s">
        <v>17</v>
      </c>
      <c r="D10" s="24" t="s">
        <v>18</v>
      </c>
      <c r="E10" s="25"/>
      <c r="F10" s="25"/>
      <c r="G10" s="25"/>
      <c r="M10" s="25"/>
    </row>
    <row r="11" spans="1:13" ht="36" x14ac:dyDescent="0.35">
      <c r="A11" s="143"/>
      <c r="B11" s="24" t="s">
        <v>19</v>
      </c>
      <c r="C11" s="24" t="s">
        <v>20</v>
      </c>
      <c r="D11" s="24" t="s">
        <v>21</v>
      </c>
      <c r="E11" s="25"/>
      <c r="F11" s="25"/>
      <c r="G11" s="25"/>
      <c r="M11" s="25"/>
    </row>
    <row r="12" spans="1:13" x14ac:dyDescent="0.35">
      <c r="A12" s="143"/>
      <c r="B12" s="25"/>
      <c r="C12" s="25"/>
      <c r="D12" s="145"/>
      <c r="E12" s="25"/>
      <c r="F12" s="25"/>
      <c r="G12" s="25"/>
      <c r="M12" s="25"/>
    </row>
    <row r="13" spans="1:13" ht="33.75" customHeight="1" x14ac:dyDescent="0.45">
      <c r="A13" s="143"/>
      <c r="B13" s="456" t="s">
        <v>22</v>
      </c>
      <c r="C13" s="456"/>
      <c r="D13" s="457"/>
      <c r="E13" s="25"/>
      <c r="F13" s="25"/>
      <c r="G13" s="25"/>
      <c r="M13" s="25"/>
    </row>
    <row r="14" spans="1:13" ht="134.25" customHeight="1" x14ac:dyDescent="0.35">
      <c r="A14" s="143"/>
      <c r="B14" s="463" t="s">
        <v>241</v>
      </c>
      <c r="C14" s="463"/>
      <c r="D14" s="464"/>
      <c r="E14" s="25"/>
      <c r="F14" s="25"/>
      <c r="G14" s="25"/>
      <c r="M14" s="25"/>
    </row>
    <row r="15" spans="1:13" ht="75" customHeight="1" x14ac:dyDescent="0.35">
      <c r="A15" s="143"/>
      <c r="B15" s="460" t="s">
        <v>23</v>
      </c>
      <c r="C15" s="461"/>
      <c r="D15" s="462"/>
    </row>
    <row r="16" spans="1:13" ht="17.45" customHeight="1" x14ac:dyDescent="0.35">
      <c r="A16" s="143"/>
      <c r="B16" s="135"/>
      <c r="C16" s="93"/>
      <c r="D16" s="146"/>
    </row>
    <row r="17" spans="1:5" ht="19.350000000000001" customHeight="1" x14ac:dyDescent="0.35">
      <c r="A17" s="147"/>
      <c r="B17" s="452"/>
      <c r="C17" s="452"/>
      <c r="D17" s="453"/>
    </row>
    <row r="19" spans="1:5" x14ac:dyDescent="0.35">
      <c r="A19" s="448" t="s">
        <v>242</v>
      </c>
      <c r="B19" s="449"/>
      <c r="C19" s="449"/>
      <c r="D19" s="449"/>
      <c r="E19" s="449"/>
    </row>
    <row r="20" spans="1:5" ht="36" customHeight="1" x14ac:dyDescent="0.35">
      <c r="A20" s="136" t="s">
        <v>24</v>
      </c>
      <c r="B20" s="136" t="s">
        <v>25</v>
      </c>
      <c r="C20" s="136" t="s">
        <v>26</v>
      </c>
      <c r="D20" s="136" t="s">
        <v>27</v>
      </c>
      <c r="E20" s="136" t="s">
        <v>28</v>
      </c>
    </row>
    <row r="21" spans="1:5" ht="58.5" customHeight="1" x14ac:dyDescent="0.35">
      <c r="A21" s="35" t="s">
        <v>29</v>
      </c>
      <c r="B21" s="35" t="s">
        <v>30</v>
      </c>
      <c r="C21" s="35" t="s">
        <v>31</v>
      </c>
      <c r="D21" s="35" t="s">
        <v>32</v>
      </c>
      <c r="E21" s="35" t="s">
        <v>33</v>
      </c>
    </row>
    <row r="22" spans="1:5" ht="79.7" customHeight="1" x14ac:dyDescent="0.35">
      <c r="A22" s="35" t="s">
        <v>29</v>
      </c>
      <c r="B22" s="35" t="s">
        <v>34</v>
      </c>
      <c r="C22" s="35" t="s">
        <v>35</v>
      </c>
      <c r="D22" s="447" t="s">
        <v>243</v>
      </c>
      <c r="E22" s="35" t="s">
        <v>244</v>
      </c>
    </row>
    <row r="23" spans="1:5" ht="108" x14ac:dyDescent="0.35">
      <c r="A23" s="35" t="s">
        <v>29</v>
      </c>
      <c r="B23" s="35" t="s">
        <v>36</v>
      </c>
      <c r="C23" s="35" t="s">
        <v>35</v>
      </c>
      <c r="D23" s="35" t="s">
        <v>37</v>
      </c>
      <c r="E23" s="35" t="s">
        <v>38</v>
      </c>
    </row>
    <row r="24" spans="1:5" ht="34.5" customHeight="1" x14ac:dyDescent="0.35">
      <c r="A24" s="1" t="s">
        <v>39</v>
      </c>
      <c r="B24" s="1" t="s">
        <v>40</v>
      </c>
      <c r="C24" s="35" t="s">
        <v>41</v>
      </c>
      <c r="D24" s="373" t="s">
        <v>42</v>
      </c>
      <c r="E24" s="373" t="s">
        <v>43</v>
      </c>
    </row>
    <row r="25" spans="1:5" ht="27" customHeight="1" x14ac:dyDescent="0.35">
      <c r="A25" s="1" t="s">
        <v>39</v>
      </c>
      <c r="B25" s="1" t="s">
        <v>44</v>
      </c>
      <c r="C25" s="35" t="s">
        <v>41</v>
      </c>
      <c r="D25" s="446" t="s">
        <v>45</v>
      </c>
      <c r="E25" s="1" t="s">
        <v>245</v>
      </c>
    </row>
    <row r="27" spans="1:5" x14ac:dyDescent="0.35">
      <c r="D27" s="21"/>
    </row>
    <row r="28" spans="1:5" x14ac:dyDescent="0.35">
      <c r="D28" s="21"/>
    </row>
    <row r="29" spans="1:5" x14ac:dyDescent="0.35">
      <c r="D29" s="21"/>
    </row>
    <row r="30" spans="1:5" x14ac:dyDescent="0.35">
      <c r="D30" s="21"/>
    </row>
    <row r="31" spans="1:5" x14ac:dyDescent="0.35">
      <c r="D31" s="21"/>
    </row>
    <row r="32" spans="1:5" x14ac:dyDescent="0.35">
      <c r="C32" s="23"/>
      <c r="D32" s="21"/>
    </row>
    <row r="33" spans="3:4" x14ac:dyDescent="0.35">
      <c r="C33" s="23"/>
      <c r="D33" s="21"/>
    </row>
  </sheetData>
  <mergeCells count="9">
    <mergeCell ref="A19:E19"/>
    <mergeCell ref="B2:D2"/>
    <mergeCell ref="B17:D17"/>
    <mergeCell ref="B5:D5"/>
    <mergeCell ref="B4:D4"/>
    <mergeCell ref="B3:D3"/>
    <mergeCell ref="B15:D15"/>
    <mergeCell ref="B13:D13"/>
    <mergeCell ref="B14:D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F20AA-5C18-4B4F-8B12-36FB4AC0CF4A}">
  <sheetPr codeName="Sheet2"/>
  <dimension ref="A1:G13"/>
  <sheetViews>
    <sheetView view="pageLayout" zoomScale="66" zoomScaleNormal="100" zoomScalePageLayoutView="66" workbookViewId="0">
      <selection activeCell="F4" activeCellId="1" sqref="F2 F4"/>
    </sheetView>
  </sheetViews>
  <sheetFormatPr defaultColWidth="8.7109375" defaultRowHeight="18" x14ac:dyDescent="0.35"/>
  <cols>
    <col min="1" max="1" width="10.85546875" style="1" customWidth="1"/>
    <col min="2" max="3" width="10" style="1" customWidth="1"/>
    <col min="4" max="4" width="11.140625" style="1" customWidth="1"/>
    <col min="5" max="5" width="32.85546875" style="1" customWidth="1"/>
    <col min="6" max="6" width="48.7109375" style="1" customWidth="1"/>
    <col min="7" max="7" width="1.28515625" style="1" customWidth="1"/>
    <col min="8" max="8" width="8.7109375" style="1" customWidth="1"/>
    <col min="9" max="16384" width="8.7109375" style="1"/>
  </cols>
  <sheetData>
    <row r="1" spans="1:7" ht="18.75" thickBot="1" x14ac:dyDescent="0.4">
      <c r="A1" s="465" t="s">
        <v>46</v>
      </c>
      <c r="B1" s="461"/>
      <c r="C1" s="461"/>
      <c r="D1" s="461"/>
      <c r="E1" s="461"/>
      <c r="F1" s="461"/>
    </row>
    <row r="2" spans="1:7" s="96" customFormat="1" ht="36.75" customHeight="1" thickBot="1" x14ac:dyDescent="0.4">
      <c r="A2" s="97" t="s">
        <v>47</v>
      </c>
      <c r="B2" s="98" t="s">
        <v>48</v>
      </c>
      <c r="C2" s="94" t="s">
        <v>49</v>
      </c>
      <c r="D2" s="95" t="s">
        <v>50</v>
      </c>
      <c r="E2" s="98" t="s">
        <v>51</v>
      </c>
      <c r="F2" s="99" t="s">
        <v>52</v>
      </c>
      <c r="G2" s="10"/>
    </row>
    <row r="3" spans="1:7" x14ac:dyDescent="0.35">
      <c r="A3" s="375"/>
      <c r="B3" s="376"/>
      <c r="C3" s="376"/>
      <c r="D3" s="376"/>
      <c r="E3" s="386"/>
      <c r="F3" s="387"/>
    </row>
    <row r="4" spans="1:7" x14ac:dyDescent="0.35">
      <c r="A4" s="377"/>
      <c r="B4" s="378"/>
      <c r="C4" s="378"/>
      <c r="D4" s="378"/>
      <c r="E4" s="388"/>
      <c r="F4" s="389"/>
    </row>
    <row r="5" spans="1:7" x14ac:dyDescent="0.35">
      <c r="A5" s="379"/>
      <c r="B5" s="380"/>
      <c r="C5" s="380"/>
      <c r="D5" s="380"/>
      <c r="E5" s="380"/>
      <c r="F5" s="381"/>
    </row>
    <row r="6" spans="1:7" ht="19.5" customHeight="1" x14ac:dyDescent="0.35">
      <c r="A6" s="377"/>
      <c r="B6" s="378"/>
      <c r="C6" s="378"/>
      <c r="D6" s="378"/>
      <c r="E6" s="378"/>
      <c r="F6" s="382"/>
    </row>
    <row r="7" spans="1:7" ht="19.5" customHeight="1" x14ac:dyDescent="0.35">
      <c r="A7" s="379"/>
      <c r="B7" s="380"/>
      <c r="C7" s="380"/>
      <c r="D7" s="380"/>
      <c r="E7" s="380"/>
      <c r="F7" s="381"/>
    </row>
    <row r="8" spans="1:7" ht="19.5" customHeight="1" x14ac:dyDescent="0.35">
      <c r="A8" s="377"/>
      <c r="B8" s="378"/>
      <c r="C8" s="378"/>
      <c r="D8" s="378"/>
      <c r="E8" s="378"/>
      <c r="F8" s="382"/>
    </row>
    <row r="9" spans="1:7" ht="19.5" customHeight="1" x14ac:dyDescent="0.35">
      <c r="A9" s="379"/>
      <c r="B9" s="380"/>
      <c r="C9" s="380"/>
      <c r="D9" s="380"/>
      <c r="E9" s="380"/>
      <c r="F9" s="381"/>
    </row>
    <row r="10" spans="1:7" ht="19.5" customHeight="1" x14ac:dyDescent="0.35">
      <c r="A10" s="377"/>
      <c r="B10" s="378"/>
      <c r="C10" s="378"/>
      <c r="D10" s="378"/>
      <c r="E10" s="378"/>
      <c r="F10" s="382"/>
    </row>
    <row r="11" spans="1:7" ht="19.5" customHeight="1" x14ac:dyDescent="0.35">
      <c r="A11" s="379"/>
      <c r="B11" s="380"/>
      <c r="C11" s="380"/>
      <c r="D11" s="380"/>
      <c r="E11" s="380"/>
      <c r="F11" s="381"/>
    </row>
    <row r="12" spans="1:7" ht="19.5" customHeight="1" x14ac:dyDescent="0.35">
      <c r="A12" s="383"/>
      <c r="B12" s="384"/>
      <c r="C12" s="384"/>
      <c r="D12" s="384"/>
      <c r="E12" s="384"/>
      <c r="F12" s="385"/>
    </row>
    <row r="13" spans="1:7" ht="18.75" thickBot="1" x14ac:dyDescent="0.4">
      <c r="A13" s="374" t="s">
        <v>53</v>
      </c>
      <c r="B13" s="100">
        <f>SUM(B3:B12)</f>
        <v>0</v>
      </c>
      <c r="C13" s="100" t="s">
        <v>54</v>
      </c>
      <c r="D13" s="100" t="s">
        <v>54</v>
      </c>
      <c r="E13" s="101"/>
      <c r="F13" s="102"/>
    </row>
  </sheetData>
  <sheetProtection algorithmName="SHA-512" hashValue="ULFFfzf8QzPQXz7kVf37zT4/1Zi/0iP+eqm/arPwUD7oVAPWWnROI40brQ1SA6zE+1HYVxFU2XMvWQ8Y0pVJOQ==" saltValue="w7c3BUh1+6QNyb+f7kVC1Q==" spinCount="100000" sheet="1" objects="1" scenarios="1" formatCells="0" formatRows="0" insertRows="0" deleteColumns="0" deleteRows="0"/>
  <mergeCells count="1">
    <mergeCell ref="A1:F1"/>
  </mergeCells>
  <pageMargins left="1.1875" right="0.7" top="0.75" bottom="0.75" header="0.3" footer="0.3"/>
  <pageSetup paperSize="9" orientation="landscape" r:id="rId1"/>
  <headerFooter>
    <oddHeader>&amp;L&amp;"Public Sans,Bold"&amp;8&amp;K02-049Carbon revegetation project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AA086-D3A2-415F-A096-7C02A90F6582}">
  <sheetPr codeName="Sheet3">
    <tabColor rgb="FFA8EDB3"/>
  </sheetPr>
  <dimension ref="A1:K178"/>
  <sheetViews>
    <sheetView zoomScale="68" zoomScaleNormal="68" zoomScaleSheetLayoutView="89" zoomScalePageLayoutView="106" workbookViewId="0">
      <selection activeCell="F19" activeCellId="1" sqref="F3 F19"/>
    </sheetView>
  </sheetViews>
  <sheetFormatPr defaultColWidth="8.7109375" defaultRowHeight="15.75" x14ac:dyDescent="0.3"/>
  <cols>
    <col min="1" max="1" width="25.42578125" style="113" customWidth="1"/>
    <col min="2" max="2" width="11.42578125" style="113" customWidth="1"/>
    <col min="3" max="3" width="13.85546875" style="338" customWidth="1"/>
    <col min="4" max="4" width="47.140625" style="113" customWidth="1"/>
    <col min="5" max="5" width="8.85546875" style="37" customWidth="1"/>
    <col min="6" max="6" width="18.42578125" style="349" customWidth="1"/>
    <col min="7" max="8" width="19.5703125" style="349" customWidth="1"/>
    <col min="9" max="9" width="20.85546875" style="349" customWidth="1"/>
    <col min="10" max="10" width="15.140625" style="349" customWidth="1"/>
    <col min="11" max="11" width="43.5703125" style="37" customWidth="1"/>
    <col min="12" max="16384" width="8.7109375" style="37"/>
  </cols>
  <sheetData>
    <row r="1" spans="1:11" s="31" customFormat="1" ht="114.75" customHeight="1" x14ac:dyDescent="0.25">
      <c r="A1" s="133" t="s">
        <v>55</v>
      </c>
      <c r="B1" s="481" t="s">
        <v>56</v>
      </c>
      <c r="C1" s="481"/>
      <c r="D1" s="481"/>
      <c r="E1" s="133"/>
      <c r="F1" s="481" t="s">
        <v>57</v>
      </c>
      <c r="G1" s="481"/>
      <c r="H1" s="481"/>
      <c r="I1" s="481"/>
      <c r="J1" s="133" t="s">
        <v>58</v>
      </c>
      <c r="K1" s="133" t="s">
        <v>59</v>
      </c>
    </row>
    <row r="2" spans="1:11" s="80" customFormat="1" ht="17.100000000000001" customHeight="1" thickBot="1" x14ac:dyDescent="0.35">
      <c r="A2" s="483" t="s">
        <v>60</v>
      </c>
      <c r="B2" s="483"/>
      <c r="C2" s="483"/>
      <c r="D2" s="483"/>
      <c r="F2" s="339"/>
      <c r="G2" s="339"/>
      <c r="H2" s="339"/>
      <c r="I2" s="339"/>
      <c r="J2" s="339"/>
    </row>
    <row r="3" spans="1:11" s="1" customFormat="1" ht="54.75" thickBot="1" x14ac:dyDescent="0.4">
      <c r="A3" s="103" t="s">
        <v>61</v>
      </c>
      <c r="B3" s="103" t="s">
        <v>62</v>
      </c>
      <c r="C3" s="328" t="s">
        <v>63</v>
      </c>
      <c r="D3" s="104" t="s">
        <v>64</v>
      </c>
      <c r="F3" s="92" t="s">
        <v>65</v>
      </c>
      <c r="G3" s="92" t="s">
        <v>66</v>
      </c>
      <c r="H3" s="92" t="s">
        <v>67</v>
      </c>
      <c r="I3" s="92" t="s">
        <v>68</v>
      </c>
      <c r="J3" s="92" t="s">
        <v>69</v>
      </c>
      <c r="K3" s="92" t="s">
        <v>70</v>
      </c>
    </row>
    <row r="4" spans="1:11" s="1" customFormat="1" ht="36.4" customHeight="1" x14ac:dyDescent="0.35">
      <c r="A4" s="288"/>
      <c r="B4" s="118"/>
      <c r="C4" s="329"/>
      <c r="D4" s="105"/>
      <c r="F4" s="340"/>
      <c r="G4" s="341"/>
      <c r="H4" s="342"/>
      <c r="I4" s="343"/>
      <c r="J4" s="369">
        <f>SUM(F4:I4)</f>
        <v>0</v>
      </c>
      <c r="K4" s="17"/>
    </row>
    <row r="5" spans="1:11" s="1" customFormat="1" ht="36.4" customHeight="1" x14ac:dyDescent="0.35">
      <c r="A5" s="289"/>
      <c r="B5" s="106"/>
      <c r="C5" s="330"/>
      <c r="D5" s="105"/>
      <c r="F5" s="344"/>
      <c r="G5" s="345"/>
      <c r="H5" s="346"/>
      <c r="I5" s="347"/>
      <c r="J5" s="369">
        <f t="shared" ref="J5:J8" si="0">SUM(F5:I5)</f>
        <v>0</v>
      </c>
      <c r="K5" s="18"/>
    </row>
    <row r="6" spans="1:11" s="1" customFormat="1" ht="36.4" customHeight="1" x14ac:dyDescent="0.35">
      <c r="A6" s="288"/>
      <c r="B6" s="118"/>
      <c r="C6" s="329"/>
      <c r="D6" s="105"/>
      <c r="F6" s="344"/>
      <c r="G6" s="345"/>
      <c r="H6" s="346"/>
      <c r="I6" s="347"/>
      <c r="J6" s="369">
        <f t="shared" si="0"/>
        <v>0</v>
      </c>
      <c r="K6" s="18"/>
    </row>
    <row r="7" spans="1:11" s="1" customFormat="1" ht="36.4" customHeight="1" x14ac:dyDescent="0.35">
      <c r="A7" s="289"/>
      <c r="B7" s="118"/>
      <c r="C7" s="330"/>
      <c r="D7" s="105"/>
      <c r="F7" s="344"/>
      <c r="G7" s="345"/>
      <c r="H7" s="346"/>
      <c r="I7" s="347"/>
      <c r="J7" s="369">
        <f t="shared" si="0"/>
        <v>0</v>
      </c>
      <c r="K7" s="18"/>
    </row>
    <row r="8" spans="1:11" s="1" customFormat="1" ht="36.4" customHeight="1" x14ac:dyDescent="0.35">
      <c r="A8" s="290"/>
      <c r="B8" s="119"/>
      <c r="C8" s="331"/>
      <c r="D8" s="114"/>
      <c r="F8" s="344"/>
      <c r="G8" s="345"/>
      <c r="H8" s="346"/>
      <c r="I8" s="347"/>
      <c r="J8" s="369">
        <f t="shared" si="0"/>
        <v>0</v>
      </c>
      <c r="K8" s="18"/>
    </row>
    <row r="9" spans="1:11" s="1" customFormat="1" ht="36.4" customHeight="1" thickBot="1" x14ac:dyDescent="0.4">
      <c r="A9" s="290"/>
      <c r="B9" s="118"/>
      <c r="C9" s="329"/>
      <c r="D9" s="105"/>
      <c r="F9" s="344"/>
      <c r="G9" s="345"/>
      <c r="H9" s="346"/>
      <c r="I9" s="347"/>
      <c r="J9" s="369">
        <f>SUM(F9:I9)</f>
        <v>0</v>
      </c>
      <c r="K9" s="19"/>
    </row>
    <row r="10" spans="1:11" s="1" customFormat="1" ht="30.4" customHeight="1" thickBot="1" x14ac:dyDescent="0.4">
      <c r="A10" s="115" t="s">
        <v>53</v>
      </c>
      <c r="B10" s="116" t="s">
        <v>54</v>
      </c>
      <c r="C10" s="332">
        <f>SUBTOTAL(109,Table1456[Number of stems])</f>
        <v>0</v>
      </c>
      <c r="D10" s="372" t="s">
        <v>54</v>
      </c>
      <c r="F10" s="394">
        <f>SUM(F4:F9)</f>
        <v>0</v>
      </c>
      <c r="G10" s="395">
        <f>SUM(G4:G9)</f>
        <v>0</v>
      </c>
      <c r="H10" s="396">
        <f>SUM(H4:H9)</f>
        <v>0</v>
      </c>
      <c r="I10" s="397">
        <f>SUM(I4:I9)</f>
        <v>0</v>
      </c>
      <c r="J10" s="398">
        <f>SUM(J4:J9)</f>
        <v>0</v>
      </c>
    </row>
    <row r="11" spans="1:11" ht="30.4" customHeight="1" thickBot="1" x14ac:dyDescent="0.4">
      <c r="A11" s="93"/>
      <c r="B11" s="93"/>
      <c r="C11" s="1"/>
      <c r="D11" s="93"/>
      <c r="F11" s="399">
        <f>F10</f>
        <v>0</v>
      </c>
      <c r="G11" s="485">
        <f>SUM(G10:I10)</f>
        <v>0</v>
      </c>
      <c r="H11" s="486"/>
      <c r="I11" s="487"/>
      <c r="J11" s="400"/>
      <c r="K11" s="1"/>
    </row>
    <row r="12" spans="1:11" s="1" customFormat="1" ht="18.75" thickBot="1" x14ac:dyDescent="0.4">
      <c r="A12" s="484" t="s">
        <v>71</v>
      </c>
      <c r="B12" s="484"/>
      <c r="C12" s="484"/>
      <c r="D12" s="484"/>
      <c r="F12" s="348"/>
      <c r="G12" s="348"/>
      <c r="H12" s="348"/>
      <c r="I12" s="348"/>
      <c r="J12" s="349"/>
      <c r="K12" s="37"/>
    </row>
    <row r="13" spans="1:11" s="1" customFormat="1" ht="37.5" customHeight="1" thickBot="1" x14ac:dyDescent="0.4">
      <c r="A13" s="107" t="s">
        <v>72</v>
      </c>
      <c r="B13" s="108" t="s">
        <v>47</v>
      </c>
      <c r="C13" s="333" t="s">
        <v>73</v>
      </c>
      <c r="D13" s="109" t="s">
        <v>74</v>
      </c>
      <c r="F13" s="92" t="s">
        <v>65</v>
      </c>
      <c r="G13" s="92" t="s">
        <v>66</v>
      </c>
      <c r="H13" s="92" t="s">
        <v>67</v>
      </c>
      <c r="I13" s="92" t="s">
        <v>68</v>
      </c>
      <c r="J13" s="92" t="s">
        <v>69</v>
      </c>
      <c r="K13" s="92" t="s">
        <v>70</v>
      </c>
    </row>
    <row r="14" spans="1:11" s="1" customFormat="1" ht="36.6" customHeight="1" thickBot="1" x14ac:dyDescent="0.4">
      <c r="A14" s="106"/>
      <c r="B14" s="118"/>
      <c r="C14" s="334"/>
      <c r="D14" s="307"/>
      <c r="E14" s="1" t="str">
        <f t="shared" ref="E14:E15" si="1">IF(AND(OR($A14 = "Weed Control", $A14 = "Other"), $F14 &gt; 0), "Please change grey cell to N/A: because weed control and other is inelgibile grant expenditure", "")</f>
        <v/>
      </c>
      <c r="F14" s="340"/>
      <c r="G14" s="341"/>
      <c r="H14" s="342"/>
      <c r="I14" s="343"/>
      <c r="J14" s="369">
        <f>SUM(F14:I14)</f>
        <v>0</v>
      </c>
      <c r="K14" s="2"/>
    </row>
    <row r="15" spans="1:11" s="1" customFormat="1" ht="36.6" customHeight="1" thickBot="1" x14ac:dyDescent="0.4">
      <c r="A15" s="106"/>
      <c r="B15" s="118"/>
      <c r="C15" s="335"/>
      <c r="D15" s="306"/>
      <c r="E15" s="1" t="str">
        <f t="shared" si="1"/>
        <v/>
      </c>
      <c r="F15" s="350"/>
      <c r="G15" s="345"/>
      <c r="H15" s="346"/>
      <c r="I15" s="351"/>
      <c r="J15" s="369">
        <f t="shared" ref="J15:J17" si="2">SUM(F15:I15)</f>
        <v>0</v>
      </c>
      <c r="K15" s="3"/>
    </row>
    <row r="16" spans="1:11" s="1" customFormat="1" ht="36.6" customHeight="1" thickBot="1" x14ac:dyDescent="0.4">
      <c r="A16" s="118"/>
      <c r="B16" s="118"/>
      <c r="C16" s="334"/>
      <c r="D16" s="306"/>
      <c r="E16" s="1" t="str">
        <f>IF(AND(OR($A16 = "Weed Control", $A16 = "Other"), $F16 &gt; 0), "Please change grey cell to N/A: because weed control and other is inelgibile grant expenditure", "")</f>
        <v/>
      </c>
      <c r="F16" s="350"/>
      <c r="G16" s="345"/>
      <c r="H16" s="346"/>
      <c r="I16" s="351"/>
      <c r="J16" s="369">
        <f t="shared" si="2"/>
        <v>0</v>
      </c>
      <c r="K16" s="3"/>
    </row>
    <row r="17" spans="1:11" s="1" customFormat="1" ht="36.6" customHeight="1" x14ac:dyDescent="0.35">
      <c r="A17" s="106"/>
      <c r="B17" s="106"/>
      <c r="C17" s="335"/>
      <c r="D17" s="291"/>
      <c r="E17" s="1" t="str">
        <f t="shared" ref="E17" si="3">IF(AND(OR($A17 = "Weed Control", $A17 = "Other"), $F17 &gt; 0), "Please change grey cell to N/A: because weed control and other is inelgibile grant expenditure", "")</f>
        <v/>
      </c>
      <c r="F17" s="350"/>
      <c r="G17" s="345"/>
      <c r="H17" s="346"/>
      <c r="I17" s="351"/>
      <c r="J17" s="369">
        <f t="shared" si="2"/>
        <v>0</v>
      </c>
      <c r="K17" s="3"/>
    </row>
    <row r="18" spans="1:11" s="1" customFormat="1" ht="36.6" customHeight="1" thickBot="1" x14ac:dyDescent="0.4">
      <c r="A18" s="106"/>
      <c r="B18" s="292"/>
      <c r="C18" s="336"/>
      <c r="D18" s="293"/>
      <c r="E18" s="1" t="str">
        <f>IF(AND(OR($A18 = "Weed Control", $A18 = "Other"), $F18 &gt; 0), "Please change grey cell to N/A: because weed control and other is inelgibile grant expenditure", "")</f>
        <v/>
      </c>
      <c r="F18" s="350"/>
      <c r="G18" s="345"/>
      <c r="H18" s="346"/>
      <c r="I18" s="351"/>
      <c r="J18" s="369">
        <f>SUM(F18:I18)</f>
        <v>0</v>
      </c>
      <c r="K18" s="3"/>
    </row>
    <row r="19" spans="1:11" s="1" customFormat="1" ht="38.25" customHeight="1" thickBot="1" x14ac:dyDescent="0.4">
      <c r="A19" s="490" t="s">
        <v>75</v>
      </c>
      <c r="B19" s="490"/>
      <c r="C19" s="490"/>
      <c r="D19" s="490"/>
      <c r="F19" s="401">
        <f>SUM(F14:F18)</f>
        <v>0</v>
      </c>
      <c r="G19" s="402">
        <f>SUM(G14:G18)</f>
        <v>0</v>
      </c>
      <c r="H19" s="402">
        <f>SUM(H14:H18)</f>
        <v>0</v>
      </c>
      <c r="I19" s="402">
        <f>SUM(I14:I18)</f>
        <v>0</v>
      </c>
      <c r="J19" s="398">
        <f>SUM(J14:J18)</f>
        <v>0</v>
      </c>
      <c r="K19" s="7"/>
    </row>
    <row r="20" spans="1:11" ht="30.4" customHeight="1" thickBot="1" x14ac:dyDescent="0.4">
      <c r="A20" s="93"/>
      <c r="B20" s="93"/>
      <c r="C20" s="1"/>
      <c r="D20" s="93"/>
      <c r="F20" s="403">
        <f>F19</f>
        <v>0</v>
      </c>
      <c r="G20" s="479">
        <f>SUM(G19:I19)</f>
        <v>0</v>
      </c>
      <c r="H20" s="480"/>
      <c r="I20" s="482"/>
      <c r="J20" s="352"/>
      <c r="K20" s="1"/>
    </row>
    <row r="21" spans="1:11" s="1" customFormat="1" ht="21.75" customHeight="1" thickBot="1" x14ac:dyDescent="0.4">
      <c r="A21" s="465" t="s">
        <v>76</v>
      </c>
      <c r="B21" s="465"/>
      <c r="C21" s="465"/>
      <c r="D21" s="465"/>
      <c r="E21" s="4"/>
      <c r="F21" s="349"/>
      <c r="G21" s="348"/>
      <c r="H21" s="348"/>
      <c r="I21" s="348"/>
      <c r="J21" s="349"/>
      <c r="K21" s="37"/>
    </row>
    <row r="22" spans="1:11" s="1" customFormat="1" ht="36" customHeight="1" thickBot="1" x14ac:dyDescent="0.4">
      <c r="A22" s="110" t="s">
        <v>77</v>
      </c>
      <c r="B22" s="117" t="s">
        <v>78</v>
      </c>
      <c r="C22" s="117" t="s">
        <v>79</v>
      </c>
      <c r="D22" s="112" t="s">
        <v>80</v>
      </c>
      <c r="E22" s="5"/>
      <c r="F22" s="92" t="s">
        <v>65</v>
      </c>
      <c r="G22" s="92" t="s">
        <v>66</v>
      </c>
      <c r="H22" s="92" t="s">
        <v>67</v>
      </c>
      <c r="I22" s="92" t="s">
        <v>68</v>
      </c>
      <c r="J22" s="92" t="s">
        <v>69</v>
      </c>
      <c r="K22" s="92" t="s">
        <v>70</v>
      </c>
    </row>
    <row r="23" spans="1:11" s="1" customFormat="1" ht="36" customHeight="1" x14ac:dyDescent="0.35">
      <c r="A23" s="294"/>
      <c r="B23" s="295"/>
      <c r="C23" s="295"/>
      <c r="D23" s="305"/>
      <c r="E23" s="6"/>
      <c r="F23" s="353"/>
      <c r="G23" s="341"/>
      <c r="H23" s="342"/>
      <c r="I23" s="354"/>
      <c r="J23" s="369">
        <f>SUM(F23:I23)</f>
        <v>0</v>
      </c>
      <c r="K23" s="2"/>
    </row>
    <row r="24" spans="1:11" s="1" customFormat="1" ht="36" customHeight="1" x14ac:dyDescent="0.35">
      <c r="A24" s="296"/>
      <c r="B24" s="295"/>
      <c r="C24" s="295"/>
      <c r="D24" s="305"/>
      <c r="E24" s="5"/>
      <c r="F24" s="350"/>
      <c r="G24" s="345"/>
      <c r="H24" s="346"/>
      <c r="I24" s="351"/>
      <c r="J24" s="369">
        <f t="shared" ref="J24:J28" si="4">SUM(F24:I24)</f>
        <v>0</v>
      </c>
      <c r="K24" s="3"/>
    </row>
    <row r="25" spans="1:11" s="1" customFormat="1" ht="36" customHeight="1" x14ac:dyDescent="0.35">
      <c r="A25" s="294"/>
      <c r="B25" s="295"/>
      <c r="C25" s="295"/>
      <c r="D25" s="309"/>
      <c r="E25" s="6"/>
      <c r="F25" s="350"/>
      <c r="G25" s="345"/>
      <c r="H25" s="346"/>
      <c r="I25" s="346"/>
      <c r="J25" s="369">
        <f t="shared" si="4"/>
        <v>0</v>
      </c>
      <c r="K25" s="3"/>
    </row>
    <row r="26" spans="1:11" s="1" customFormat="1" ht="36" customHeight="1" x14ac:dyDescent="0.35">
      <c r="A26" s="297"/>
      <c r="B26" s="118"/>
      <c r="C26" s="295"/>
      <c r="D26" s="308"/>
      <c r="E26" s="5"/>
      <c r="F26" s="350"/>
      <c r="G26" s="345"/>
      <c r="H26" s="346"/>
      <c r="I26" s="351"/>
      <c r="J26" s="369">
        <f t="shared" si="4"/>
        <v>0</v>
      </c>
      <c r="K26" s="3"/>
    </row>
    <row r="27" spans="1:11" s="1" customFormat="1" ht="36" customHeight="1" x14ac:dyDescent="0.35">
      <c r="A27" s="297"/>
      <c r="B27" s="295"/>
      <c r="C27" s="295"/>
      <c r="D27" s="305"/>
      <c r="E27" s="6"/>
      <c r="F27" s="350"/>
      <c r="G27" s="345"/>
      <c r="H27" s="346"/>
      <c r="I27" s="351"/>
      <c r="J27" s="369">
        <f t="shared" si="4"/>
        <v>0</v>
      </c>
      <c r="K27" s="3"/>
    </row>
    <row r="28" spans="1:11" s="1" customFormat="1" ht="36" customHeight="1" thickBot="1" x14ac:dyDescent="0.4">
      <c r="A28" s="298"/>
      <c r="B28" s="299"/>
      <c r="C28" s="299"/>
      <c r="D28" s="300"/>
      <c r="F28" s="350"/>
      <c r="G28" s="345"/>
      <c r="H28" s="346"/>
      <c r="I28" s="351"/>
      <c r="J28" s="369">
        <f t="shared" si="4"/>
        <v>0</v>
      </c>
      <c r="K28" s="3"/>
    </row>
    <row r="29" spans="1:11" s="1" customFormat="1" ht="36" customHeight="1" thickBot="1" x14ac:dyDescent="0.4">
      <c r="A29" s="490" t="s">
        <v>38</v>
      </c>
      <c r="B29" s="490"/>
      <c r="C29" s="490"/>
      <c r="D29" s="490"/>
      <c r="E29" s="35"/>
      <c r="F29" s="401">
        <f>SUM(F23:F28)</f>
        <v>0</v>
      </c>
      <c r="G29" s="401">
        <f t="shared" ref="G29:I29" si="5">SUM(G23:G28)</f>
        <v>0</v>
      </c>
      <c r="H29" s="401">
        <f t="shared" si="5"/>
        <v>0</v>
      </c>
      <c r="I29" s="401">
        <f t="shared" si="5"/>
        <v>0</v>
      </c>
      <c r="J29" s="404">
        <f>SUM(J23:J28)</f>
        <v>0</v>
      </c>
      <c r="K29" s="7"/>
    </row>
    <row r="30" spans="1:11" ht="30.4" customHeight="1" thickBot="1" x14ac:dyDescent="0.4">
      <c r="A30" s="93"/>
      <c r="B30" s="93"/>
      <c r="C30" s="1"/>
      <c r="D30" s="93"/>
      <c r="F30" s="403">
        <f>F29</f>
        <v>0</v>
      </c>
      <c r="G30" s="479">
        <f>SUM(G29:I29)</f>
        <v>0</v>
      </c>
      <c r="H30" s="480"/>
      <c r="I30" s="480"/>
      <c r="J30" s="399">
        <f>SUM(F30:I30)</f>
        <v>0</v>
      </c>
      <c r="K30" s="1"/>
    </row>
    <row r="31" spans="1:11" ht="48.95" customHeight="1" x14ac:dyDescent="0.35">
      <c r="A31" s="93"/>
      <c r="B31" s="93"/>
      <c r="C31" s="1"/>
      <c r="D31" s="93"/>
      <c r="E31" s="257" t="s">
        <v>81</v>
      </c>
      <c r="F31" s="355" t="e">
        <f>($F$30/$J$30)</f>
        <v>#DIV/0!</v>
      </c>
      <c r="G31" s="488" t="e">
        <f>IF(($F31&gt;50%),"Error - fencing grant funds exceed 50% of total fencing cost. Please change the costs paid by each funding source so that fencing grant funds do not exceed 50% of the total fencing cost.","")</f>
        <v>#DIV/0!</v>
      </c>
      <c r="H31" s="488"/>
      <c r="I31" s="488"/>
      <c r="J31" s="488"/>
      <c r="K31" s="1"/>
    </row>
    <row r="32" spans="1:11" s="1" customFormat="1" ht="23.25" customHeight="1" thickBot="1" x14ac:dyDescent="0.4">
      <c r="A32" s="484" t="s">
        <v>82</v>
      </c>
      <c r="B32" s="484"/>
      <c r="C32" s="484"/>
      <c r="D32" s="484"/>
      <c r="F32" s="349"/>
      <c r="G32" s="348"/>
      <c r="H32" s="348"/>
      <c r="I32" s="348"/>
      <c r="J32" s="349"/>
      <c r="K32" s="37"/>
    </row>
    <row r="33" spans="1:11" s="1" customFormat="1" ht="33.75" customHeight="1" thickBot="1" x14ac:dyDescent="0.4">
      <c r="A33" s="110" t="s">
        <v>83</v>
      </c>
      <c r="B33" s="111" t="s">
        <v>47</v>
      </c>
      <c r="C33" s="473" t="s">
        <v>84</v>
      </c>
      <c r="D33" s="474"/>
      <c r="F33" s="390" t="s">
        <v>65</v>
      </c>
      <c r="G33" s="391" t="s">
        <v>66</v>
      </c>
      <c r="H33" s="391" t="s">
        <v>67</v>
      </c>
      <c r="I33" s="392" t="s">
        <v>68</v>
      </c>
      <c r="J33" s="393" t="s">
        <v>69</v>
      </c>
      <c r="K33" s="92" t="s">
        <v>70</v>
      </c>
    </row>
    <row r="34" spans="1:11" s="1" customFormat="1" ht="36.4" customHeight="1" x14ac:dyDescent="0.35">
      <c r="A34" s="297"/>
      <c r="B34" s="118"/>
      <c r="C34" s="469"/>
      <c r="D34" s="470"/>
      <c r="F34" s="344"/>
      <c r="G34" s="341"/>
      <c r="H34" s="342"/>
      <c r="I34" s="356"/>
      <c r="J34" s="405">
        <f>SUM(F34:I34)</f>
        <v>0</v>
      </c>
      <c r="K34" s="2"/>
    </row>
    <row r="35" spans="1:11" s="1" customFormat="1" ht="36.4" customHeight="1" thickBot="1" x14ac:dyDescent="0.4">
      <c r="A35" s="302"/>
      <c r="B35" s="118"/>
      <c r="C35" s="469"/>
      <c r="D35" s="470"/>
      <c r="F35" s="357"/>
      <c r="G35" s="345"/>
      <c r="H35" s="346"/>
      <c r="I35" s="358"/>
      <c r="J35" s="405">
        <f t="shared" ref="J35:J41" si="6">SUM(F35:I35)</f>
        <v>0</v>
      </c>
      <c r="K35" s="3"/>
    </row>
    <row r="36" spans="1:11" s="1" customFormat="1" ht="36.4" customHeight="1" x14ac:dyDescent="0.35">
      <c r="A36" s="297"/>
      <c r="B36" s="310"/>
      <c r="C36" s="469"/>
      <c r="D36" s="470"/>
      <c r="F36" s="344"/>
      <c r="G36" s="345"/>
      <c r="H36" s="346"/>
      <c r="I36" s="358"/>
      <c r="J36" s="405">
        <f t="shared" si="6"/>
        <v>0</v>
      </c>
      <c r="K36" s="17"/>
    </row>
    <row r="37" spans="1:11" s="1" customFormat="1" ht="36.4" customHeight="1" x14ac:dyDescent="0.35">
      <c r="A37" s="302"/>
      <c r="B37" s="311"/>
      <c r="C37" s="469"/>
      <c r="D37" s="470"/>
      <c r="F37" s="344"/>
      <c r="G37" s="345"/>
      <c r="H37" s="346"/>
      <c r="I37" s="358"/>
      <c r="J37" s="405">
        <f t="shared" si="6"/>
        <v>0</v>
      </c>
      <c r="K37" s="18"/>
    </row>
    <row r="38" spans="1:11" s="1" customFormat="1" ht="36.4" customHeight="1" x14ac:dyDescent="0.35">
      <c r="A38" s="302"/>
      <c r="B38" s="365"/>
      <c r="C38" s="508"/>
      <c r="D38" s="476"/>
      <c r="F38" s="344"/>
      <c r="G38" s="345"/>
      <c r="H38" s="346"/>
      <c r="I38" s="358"/>
      <c r="J38" s="405">
        <f>SUM(F38:I38)</f>
        <v>0</v>
      </c>
      <c r="K38" s="3"/>
    </row>
    <row r="39" spans="1:11" s="1" customFormat="1" ht="36.4" customHeight="1" x14ac:dyDescent="0.35">
      <c r="A39" s="302"/>
      <c r="B39" s="365"/>
      <c r="C39" s="508"/>
      <c r="D39" s="476"/>
      <c r="F39" s="344"/>
      <c r="G39" s="345"/>
      <c r="H39" s="346"/>
      <c r="I39" s="358"/>
      <c r="J39" s="405">
        <f>SUM(F39:I39)</f>
        <v>0</v>
      </c>
      <c r="K39" s="3"/>
    </row>
    <row r="40" spans="1:11" s="1" customFormat="1" ht="36.4" customHeight="1" x14ac:dyDescent="0.35">
      <c r="A40" s="297"/>
      <c r="B40" s="301"/>
      <c r="C40" s="469"/>
      <c r="D40" s="470"/>
      <c r="F40" s="344"/>
      <c r="G40" s="345"/>
      <c r="H40" s="346"/>
      <c r="I40" s="358"/>
      <c r="J40" s="405">
        <f t="shared" si="6"/>
        <v>0</v>
      </c>
      <c r="K40" s="3"/>
    </row>
    <row r="41" spans="1:11" s="1" customFormat="1" ht="36.4" customHeight="1" thickBot="1" x14ac:dyDescent="0.4">
      <c r="A41" s="298"/>
      <c r="B41" s="303"/>
      <c r="C41" s="471"/>
      <c r="D41" s="472"/>
      <c r="F41" s="344"/>
      <c r="G41" s="345"/>
      <c r="H41" s="346"/>
      <c r="I41" s="358"/>
      <c r="J41" s="405">
        <f t="shared" si="6"/>
        <v>0</v>
      </c>
      <c r="K41" s="8"/>
    </row>
    <row r="42" spans="1:11" ht="39.75" customHeight="1" thickBot="1" x14ac:dyDescent="0.4">
      <c r="A42" s="490" t="s">
        <v>85</v>
      </c>
      <c r="B42" s="490"/>
      <c r="C42" s="490"/>
      <c r="D42" s="490"/>
      <c r="F42" s="408">
        <f>SUM(F34:F41)</f>
        <v>0</v>
      </c>
      <c r="G42" s="409">
        <f>SUM(G34:G41)</f>
        <v>0</v>
      </c>
      <c r="H42" s="409">
        <f>SUM(H34:H41)</f>
        <v>0</v>
      </c>
      <c r="I42" s="410">
        <f>SUM(I34:I41)</f>
        <v>0</v>
      </c>
      <c r="J42" s="406">
        <f>SUM(J34:J41)</f>
        <v>0</v>
      </c>
      <c r="K42" s="7"/>
    </row>
    <row r="43" spans="1:11" ht="30.4" customHeight="1" thickBot="1" x14ac:dyDescent="0.35">
      <c r="C43" s="337"/>
      <c r="F43" s="411">
        <f>F42</f>
        <v>0</v>
      </c>
      <c r="G43" s="466">
        <f>SUM(G42:I42)</f>
        <v>0</v>
      </c>
      <c r="H43" s="467"/>
      <c r="I43" s="468"/>
      <c r="J43" s="407"/>
    </row>
    <row r="44" spans="1:11" s="1" customFormat="1" ht="24" customHeight="1" thickBot="1" x14ac:dyDescent="0.4">
      <c r="A44" s="509" t="s">
        <v>86</v>
      </c>
      <c r="B44" s="509"/>
      <c r="C44" s="509"/>
      <c r="D44" s="509"/>
      <c r="F44" s="349"/>
      <c r="G44" s="349"/>
      <c r="H44" s="349"/>
      <c r="I44" s="349"/>
      <c r="J44" s="349"/>
      <c r="K44" s="37"/>
    </row>
    <row r="45" spans="1:11" s="1" customFormat="1" ht="54.75" thickBot="1" x14ac:dyDescent="0.4">
      <c r="A45" s="110" t="s">
        <v>87</v>
      </c>
      <c r="B45" s="117" t="s">
        <v>47</v>
      </c>
      <c r="C45" s="473" t="s">
        <v>74</v>
      </c>
      <c r="D45" s="474"/>
      <c r="F45" s="92" t="s">
        <v>65</v>
      </c>
      <c r="G45" s="92" t="s">
        <v>66</v>
      </c>
      <c r="H45" s="92" t="s">
        <v>67</v>
      </c>
      <c r="I45" s="92" t="s">
        <v>68</v>
      </c>
      <c r="J45" s="92" t="s">
        <v>69</v>
      </c>
      <c r="K45" s="92" t="s">
        <v>88</v>
      </c>
    </row>
    <row r="46" spans="1:11" s="1" customFormat="1" ht="36.6" customHeight="1" x14ac:dyDescent="0.35">
      <c r="A46" s="288"/>
      <c r="B46" s="118"/>
      <c r="C46" s="469"/>
      <c r="D46" s="470"/>
      <c r="F46" s="353"/>
      <c r="G46" s="341"/>
      <c r="H46" s="342"/>
      <c r="I46" s="354"/>
      <c r="J46" s="369">
        <f>SUM(F46:I46)</f>
        <v>0</v>
      </c>
      <c r="K46" s="2"/>
    </row>
    <row r="47" spans="1:11" s="1" customFormat="1" ht="36.6" customHeight="1" x14ac:dyDescent="0.35">
      <c r="A47" s="289"/>
      <c r="B47" s="118"/>
      <c r="C47" s="477"/>
      <c r="D47" s="478"/>
      <c r="F47" s="362"/>
      <c r="G47" s="359"/>
      <c r="H47" s="360"/>
      <c r="I47" s="361"/>
      <c r="J47" s="369">
        <f t="shared" ref="J47:J55" si="7">SUM(F47:I47)</f>
        <v>0</v>
      </c>
      <c r="K47" s="8"/>
    </row>
    <row r="48" spans="1:11" s="1" customFormat="1" ht="36.6" customHeight="1" x14ac:dyDescent="0.35">
      <c r="A48" s="289"/>
      <c r="B48" s="118"/>
      <c r="C48" s="469"/>
      <c r="D48" s="470"/>
      <c r="F48" s="362"/>
      <c r="G48" s="359"/>
      <c r="H48" s="360"/>
      <c r="I48" s="361"/>
      <c r="J48" s="369">
        <f t="shared" si="7"/>
        <v>0</v>
      </c>
      <c r="K48" s="8"/>
    </row>
    <row r="49" spans="1:11" s="1" customFormat="1" ht="36.6" customHeight="1" x14ac:dyDescent="0.35">
      <c r="A49" s="289"/>
      <c r="B49" s="118"/>
      <c r="C49" s="475"/>
      <c r="D49" s="476"/>
      <c r="F49" s="350"/>
      <c r="G49" s="345"/>
      <c r="H49" s="346"/>
      <c r="I49" s="351"/>
      <c r="J49" s="369">
        <f t="shared" si="7"/>
        <v>0</v>
      </c>
      <c r="K49" s="3"/>
    </row>
    <row r="50" spans="1:11" s="1" customFormat="1" ht="36.6" customHeight="1" x14ac:dyDescent="0.35">
      <c r="A50" s="363"/>
      <c r="B50" s="364"/>
      <c r="C50" s="475"/>
      <c r="D50" s="476"/>
      <c r="F50" s="350"/>
      <c r="G50" s="345"/>
      <c r="H50" s="346"/>
      <c r="I50" s="351"/>
      <c r="J50" s="369">
        <f t="shared" si="7"/>
        <v>0</v>
      </c>
      <c r="K50" s="3"/>
    </row>
    <row r="51" spans="1:11" s="1" customFormat="1" ht="36.6" customHeight="1" x14ac:dyDescent="0.35">
      <c r="A51" s="363"/>
      <c r="B51" s="364"/>
      <c r="C51" s="475"/>
      <c r="D51" s="476"/>
      <c r="F51" s="350"/>
      <c r="G51" s="345"/>
      <c r="H51" s="346"/>
      <c r="I51" s="351"/>
      <c r="J51" s="369">
        <f t="shared" si="7"/>
        <v>0</v>
      </c>
      <c r="K51" s="3"/>
    </row>
    <row r="52" spans="1:11" s="1" customFormat="1" ht="36.6" customHeight="1" x14ac:dyDescent="0.35">
      <c r="A52" s="363"/>
      <c r="B52" s="364"/>
      <c r="C52" s="475"/>
      <c r="D52" s="476"/>
      <c r="F52" s="350"/>
      <c r="G52" s="345"/>
      <c r="H52" s="346"/>
      <c r="I52" s="351"/>
      <c r="J52" s="369">
        <f t="shared" si="7"/>
        <v>0</v>
      </c>
      <c r="K52" s="3"/>
    </row>
    <row r="53" spans="1:11" s="1" customFormat="1" ht="36.6" customHeight="1" x14ac:dyDescent="0.35">
      <c r="A53" s="363"/>
      <c r="B53" s="364"/>
      <c r="C53" s="475"/>
      <c r="D53" s="476"/>
      <c r="F53" s="350"/>
      <c r="G53" s="345"/>
      <c r="H53" s="346"/>
      <c r="I53" s="351"/>
      <c r="J53" s="369">
        <f t="shared" si="7"/>
        <v>0</v>
      </c>
      <c r="K53" s="3"/>
    </row>
    <row r="54" spans="1:11" s="1" customFormat="1" ht="36.6" customHeight="1" x14ac:dyDescent="0.35">
      <c r="A54" s="363"/>
      <c r="B54" s="364"/>
      <c r="C54" s="475"/>
      <c r="D54" s="476"/>
      <c r="F54" s="350"/>
      <c r="G54" s="345"/>
      <c r="H54" s="346"/>
      <c r="I54" s="351"/>
      <c r="J54" s="369">
        <f t="shared" si="7"/>
        <v>0</v>
      </c>
      <c r="K54" s="3"/>
    </row>
    <row r="55" spans="1:11" s="1" customFormat="1" ht="36.6" customHeight="1" thickBot="1" x14ac:dyDescent="0.4">
      <c r="A55" s="304"/>
      <c r="B55" s="118"/>
      <c r="C55" s="471"/>
      <c r="D55" s="472"/>
      <c r="F55" s="350" t="s">
        <v>54</v>
      </c>
      <c r="G55" s="366"/>
      <c r="H55" s="367"/>
      <c r="I55" s="368"/>
      <c r="J55" s="370">
        <f t="shared" si="7"/>
        <v>0</v>
      </c>
      <c r="K55" s="3"/>
    </row>
    <row r="56" spans="1:11" s="1" customFormat="1" ht="37.5" customHeight="1" thickBot="1" x14ac:dyDescent="0.4">
      <c r="A56" s="454" t="s">
        <v>89</v>
      </c>
      <c r="B56" s="454"/>
      <c r="C56" s="454"/>
      <c r="D56" s="454"/>
      <c r="F56" s="412" t="s">
        <v>54</v>
      </c>
      <c r="G56" s="413">
        <f>SUM(G46:G55)</f>
        <v>0</v>
      </c>
      <c r="H56" s="413">
        <f t="shared" ref="H56" si="8">SUM(H46:H55)</f>
        <v>0</v>
      </c>
      <c r="I56" s="414">
        <f>SUM(I46:I55)</f>
        <v>0</v>
      </c>
      <c r="J56" s="371">
        <f>SUM(F56:I56)</f>
        <v>0</v>
      </c>
      <c r="K56" s="172"/>
    </row>
    <row r="57" spans="1:11" ht="30.4" customHeight="1" thickBot="1" x14ac:dyDescent="0.4">
      <c r="A57" s="93"/>
      <c r="B57" s="93"/>
      <c r="C57" s="1"/>
      <c r="D57" s="93"/>
      <c r="F57" s="403" t="str">
        <f>F56</f>
        <v>N/A</v>
      </c>
      <c r="G57" s="466">
        <f>SUM(G56:I56)</f>
        <v>0</v>
      </c>
      <c r="H57" s="467"/>
      <c r="I57" s="468"/>
      <c r="J57" s="400"/>
      <c r="K57" s="1"/>
    </row>
    <row r="58" spans="1:11" x14ac:dyDescent="0.3">
      <c r="C58" s="37"/>
    </row>
    <row r="59" spans="1:11" ht="65.45" customHeight="1" thickBot="1" x14ac:dyDescent="0.4">
      <c r="A59" s="489" t="s">
        <v>90</v>
      </c>
      <c r="B59" s="489"/>
      <c r="C59" s="489"/>
      <c r="D59" s="489"/>
    </row>
    <row r="60" spans="1:11" ht="36.75" customHeight="1" thickBot="1" x14ac:dyDescent="0.35">
      <c r="A60" s="134" t="s">
        <v>91</v>
      </c>
      <c r="B60" s="493" t="s">
        <v>92</v>
      </c>
      <c r="C60" s="494"/>
      <c r="D60" s="495"/>
      <c r="F60" s="92" t="s">
        <v>65</v>
      </c>
      <c r="G60" s="92" t="s">
        <v>66</v>
      </c>
      <c r="H60" s="92" t="s">
        <v>67</v>
      </c>
      <c r="I60" s="92" t="s">
        <v>68</v>
      </c>
      <c r="J60" s="419" t="s">
        <v>69</v>
      </c>
      <c r="K60" s="92" t="s">
        <v>88</v>
      </c>
    </row>
    <row r="61" spans="1:11" ht="36.950000000000003" customHeight="1" x14ac:dyDescent="0.3">
      <c r="A61" s="288"/>
      <c r="B61" s="491"/>
      <c r="C61" s="491"/>
      <c r="D61" s="492"/>
      <c r="F61" s="353"/>
      <c r="G61" s="341"/>
      <c r="H61" s="342"/>
      <c r="I61" s="354"/>
      <c r="J61" s="417">
        <f>SUM(F61:I61)</f>
        <v>0</v>
      </c>
      <c r="K61" s="2"/>
    </row>
    <row r="62" spans="1:11" ht="36.950000000000003" customHeight="1" x14ac:dyDescent="0.3">
      <c r="A62" s="289"/>
      <c r="B62" s="496"/>
      <c r="C62" s="496"/>
      <c r="D62" s="497"/>
      <c r="F62" s="362"/>
      <c r="G62" s="359"/>
      <c r="H62" s="360"/>
      <c r="I62" s="361"/>
      <c r="J62" s="417">
        <f t="shared" ref="J62:J66" si="9">SUM(F62:I62)</f>
        <v>0</v>
      </c>
      <c r="K62" s="8"/>
    </row>
    <row r="63" spans="1:11" ht="36.950000000000003" customHeight="1" x14ac:dyDescent="0.3">
      <c r="A63" s="289"/>
      <c r="B63" s="498"/>
      <c r="C63" s="498"/>
      <c r="D63" s="499"/>
      <c r="F63" s="362"/>
      <c r="G63" s="359"/>
      <c r="H63" s="360"/>
      <c r="I63" s="361"/>
      <c r="J63" s="417">
        <f>SUM(F63:I63)</f>
        <v>0</v>
      </c>
      <c r="K63" s="8"/>
    </row>
    <row r="64" spans="1:11" ht="36.950000000000003" customHeight="1" x14ac:dyDescent="0.3">
      <c r="A64" s="289"/>
      <c r="B64" s="505"/>
      <c r="C64" s="506"/>
      <c r="D64" s="507"/>
      <c r="F64" s="362"/>
      <c r="G64" s="359"/>
      <c r="H64" s="360"/>
      <c r="I64" s="361"/>
      <c r="J64" s="417">
        <f>SUM(F64:I64)</f>
        <v>0</v>
      </c>
      <c r="K64" s="8"/>
    </row>
    <row r="65" spans="1:11" ht="36.950000000000003" customHeight="1" x14ac:dyDescent="0.3">
      <c r="A65" s="289"/>
      <c r="B65" s="500"/>
      <c r="C65" s="500"/>
      <c r="D65" s="501"/>
      <c r="F65" s="350"/>
      <c r="G65" s="345"/>
      <c r="H65" s="346"/>
      <c r="I65" s="351"/>
      <c r="J65" s="417">
        <f t="shared" si="9"/>
        <v>0</v>
      </c>
      <c r="K65" s="3"/>
    </row>
    <row r="66" spans="1:11" ht="36.950000000000003" customHeight="1" thickBot="1" x14ac:dyDescent="0.35">
      <c r="A66" s="304"/>
      <c r="B66" s="502"/>
      <c r="C66" s="503"/>
      <c r="D66" s="504"/>
      <c r="F66" s="350"/>
      <c r="G66" s="345"/>
      <c r="H66" s="346"/>
      <c r="I66" s="351"/>
      <c r="J66" s="418">
        <f t="shared" si="9"/>
        <v>0</v>
      </c>
      <c r="K66" s="3"/>
    </row>
    <row r="67" spans="1:11" ht="30.4" customHeight="1" thickBot="1" x14ac:dyDescent="0.35">
      <c r="C67" s="37"/>
      <c r="F67" s="401">
        <f>SUM(F61:F66)</f>
        <v>0</v>
      </c>
      <c r="G67" s="402">
        <f>SUM(G61:G66)</f>
        <v>0</v>
      </c>
      <c r="H67" s="402">
        <f>SUM(H61:H66)</f>
        <v>0</v>
      </c>
      <c r="I67" s="415">
        <f>SUM(I61:I66)</f>
        <v>0</v>
      </c>
      <c r="J67" s="416">
        <f>SUM(J61:J66)</f>
        <v>0</v>
      </c>
      <c r="K67" s="172"/>
    </row>
    <row r="68" spans="1:11" ht="30.4" customHeight="1" thickBot="1" x14ac:dyDescent="0.4">
      <c r="C68" s="37"/>
      <c r="F68" s="403">
        <f>F67</f>
        <v>0</v>
      </c>
      <c r="G68" s="479">
        <f>SUM(G67:I67)</f>
        <v>0</v>
      </c>
      <c r="H68" s="480"/>
      <c r="I68" s="482"/>
      <c r="J68" s="407"/>
      <c r="K68" s="1"/>
    </row>
    <row r="69" spans="1:11" x14ac:dyDescent="0.3">
      <c r="C69" s="37"/>
    </row>
    <row r="70" spans="1:11" x14ac:dyDescent="0.3">
      <c r="C70" s="37"/>
    </row>
    <row r="71" spans="1:11" x14ac:dyDescent="0.3">
      <c r="C71" s="37"/>
    </row>
    <row r="72" spans="1:11" x14ac:dyDescent="0.3">
      <c r="C72" s="37"/>
    </row>
    <row r="73" spans="1:11" x14ac:dyDescent="0.3">
      <c r="C73" s="37"/>
    </row>
    <row r="74" spans="1:11" x14ac:dyDescent="0.3">
      <c r="C74" s="37"/>
    </row>
    <row r="75" spans="1:11" x14ac:dyDescent="0.3">
      <c r="C75" s="37"/>
    </row>
    <row r="76" spans="1:11" x14ac:dyDescent="0.3">
      <c r="C76" s="37"/>
    </row>
    <row r="77" spans="1:11" x14ac:dyDescent="0.3">
      <c r="C77" s="37"/>
    </row>
    <row r="78" spans="1:11" x14ac:dyDescent="0.3">
      <c r="C78" s="37"/>
    </row>
    <row r="79" spans="1:11" x14ac:dyDescent="0.3">
      <c r="C79" s="37"/>
    </row>
    <row r="80" spans="1:11" x14ac:dyDescent="0.3">
      <c r="C80" s="37"/>
    </row>
    <row r="81" spans="3:3" x14ac:dyDescent="0.3">
      <c r="C81" s="37"/>
    </row>
    <row r="82" spans="3:3" x14ac:dyDescent="0.3">
      <c r="C82" s="37"/>
    </row>
    <row r="83" spans="3:3" x14ac:dyDescent="0.3">
      <c r="C83" s="37"/>
    </row>
    <row r="84" spans="3:3" x14ac:dyDescent="0.3">
      <c r="C84" s="37"/>
    </row>
    <row r="85" spans="3:3" x14ac:dyDescent="0.3">
      <c r="C85" s="37"/>
    </row>
    <row r="86" spans="3:3" x14ac:dyDescent="0.3">
      <c r="C86" s="37"/>
    </row>
    <row r="87" spans="3:3" x14ac:dyDescent="0.3">
      <c r="C87" s="37"/>
    </row>
    <row r="88" spans="3:3" x14ac:dyDescent="0.3">
      <c r="C88" s="37"/>
    </row>
    <row r="89" spans="3:3" x14ac:dyDescent="0.3">
      <c r="C89" s="37"/>
    </row>
    <row r="90" spans="3:3" x14ac:dyDescent="0.3">
      <c r="C90" s="37"/>
    </row>
    <row r="91" spans="3:3" x14ac:dyDescent="0.3">
      <c r="C91" s="37"/>
    </row>
    <row r="92" spans="3:3" x14ac:dyDescent="0.3">
      <c r="C92" s="37"/>
    </row>
    <row r="93" spans="3:3" x14ac:dyDescent="0.3">
      <c r="C93" s="37"/>
    </row>
    <row r="94" spans="3:3" x14ac:dyDescent="0.3">
      <c r="C94" s="37"/>
    </row>
    <row r="95" spans="3:3" x14ac:dyDescent="0.3">
      <c r="C95" s="37"/>
    </row>
    <row r="96" spans="3:3" x14ac:dyDescent="0.3">
      <c r="C96" s="37"/>
    </row>
    <row r="97" spans="3:3" x14ac:dyDescent="0.3">
      <c r="C97" s="37"/>
    </row>
    <row r="98" spans="3:3" x14ac:dyDescent="0.3">
      <c r="C98" s="37"/>
    </row>
    <row r="99" spans="3:3" x14ac:dyDescent="0.3">
      <c r="C99" s="37"/>
    </row>
    <row r="100" spans="3:3" x14ac:dyDescent="0.3">
      <c r="C100" s="37"/>
    </row>
    <row r="101" spans="3:3" x14ac:dyDescent="0.3">
      <c r="C101" s="37"/>
    </row>
    <row r="102" spans="3:3" x14ac:dyDescent="0.3">
      <c r="C102" s="37"/>
    </row>
    <row r="103" spans="3:3" x14ac:dyDescent="0.3">
      <c r="C103" s="37"/>
    </row>
    <row r="104" spans="3:3" x14ac:dyDescent="0.3">
      <c r="C104" s="37"/>
    </row>
    <row r="105" spans="3:3" x14ac:dyDescent="0.3">
      <c r="C105" s="37"/>
    </row>
    <row r="106" spans="3:3" x14ac:dyDescent="0.3">
      <c r="C106" s="37"/>
    </row>
    <row r="107" spans="3:3" x14ac:dyDescent="0.3">
      <c r="C107" s="37"/>
    </row>
    <row r="108" spans="3:3" x14ac:dyDescent="0.3">
      <c r="C108" s="37"/>
    </row>
    <row r="109" spans="3:3" x14ac:dyDescent="0.3">
      <c r="C109" s="37"/>
    </row>
    <row r="110" spans="3:3" x14ac:dyDescent="0.3">
      <c r="C110" s="37"/>
    </row>
    <row r="111" spans="3:3" x14ac:dyDescent="0.3">
      <c r="C111" s="37"/>
    </row>
    <row r="112" spans="3:3" x14ac:dyDescent="0.3">
      <c r="C112" s="37"/>
    </row>
    <row r="113" spans="3:3" x14ac:dyDescent="0.3">
      <c r="C113" s="37"/>
    </row>
    <row r="114" spans="3:3" x14ac:dyDescent="0.3">
      <c r="C114" s="37"/>
    </row>
    <row r="115" spans="3:3" x14ac:dyDescent="0.3">
      <c r="C115" s="37"/>
    </row>
    <row r="116" spans="3:3" x14ac:dyDescent="0.3">
      <c r="C116" s="37"/>
    </row>
    <row r="117" spans="3:3" x14ac:dyDescent="0.3">
      <c r="C117" s="37"/>
    </row>
    <row r="118" spans="3:3" x14ac:dyDescent="0.3">
      <c r="C118" s="37"/>
    </row>
    <row r="119" spans="3:3" x14ac:dyDescent="0.3">
      <c r="C119" s="37"/>
    </row>
    <row r="120" spans="3:3" x14ac:dyDescent="0.3">
      <c r="C120" s="37"/>
    </row>
    <row r="121" spans="3:3" x14ac:dyDescent="0.3">
      <c r="C121" s="37"/>
    </row>
    <row r="122" spans="3:3" x14ac:dyDescent="0.3">
      <c r="C122" s="37"/>
    </row>
    <row r="123" spans="3:3" x14ac:dyDescent="0.3">
      <c r="C123" s="37"/>
    </row>
    <row r="124" spans="3:3" x14ac:dyDescent="0.3">
      <c r="C124" s="37"/>
    </row>
    <row r="125" spans="3:3" x14ac:dyDescent="0.3">
      <c r="C125" s="37"/>
    </row>
    <row r="126" spans="3:3" x14ac:dyDescent="0.3">
      <c r="C126" s="37"/>
    </row>
    <row r="127" spans="3:3" x14ac:dyDescent="0.3">
      <c r="C127" s="37"/>
    </row>
    <row r="128" spans="3:3" x14ac:dyDescent="0.3">
      <c r="C128" s="37"/>
    </row>
    <row r="129" spans="3:3" x14ac:dyDescent="0.3">
      <c r="C129" s="37"/>
    </row>
    <row r="130" spans="3:3" x14ac:dyDescent="0.3">
      <c r="C130" s="37"/>
    </row>
    <row r="131" spans="3:3" x14ac:dyDescent="0.3">
      <c r="C131" s="37"/>
    </row>
    <row r="132" spans="3:3" x14ac:dyDescent="0.3">
      <c r="C132" s="37"/>
    </row>
    <row r="133" spans="3:3" x14ac:dyDescent="0.3">
      <c r="C133" s="37"/>
    </row>
    <row r="134" spans="3:3" x14ac:dyDescent="0.3">
      <c r="C134" s="37"/>
    </row>
    <row r="135" spans="3:3" x14ac:dyDescent="0.3">
      <c r="C135" s="37"/>
    </row>
    <row r="136" spans="3:3" x14ac:dyDescent="0.3">
      <c r="C136" s="37"/>
    </row>
    <row r="137" spans="3:3" x14ac:dyDescent="0.3">
      <c r="C137" s="37"/>
    </row>
    <row r="138" spans="3:3" x14ac:dyDescent="0.3">
      <c r="C138" s="37"/>
    </row>
    <row r="139" spans="3:3" x14ac:dyDescent="0.3">
      <c r="C139" s="37"/>
    </row>
    <row r="140" spans="3:3" x14ac:dyDescent="0.3">
      <c r="C140" s="37"/>
    </row>
    <row r="141" spans="3:3" x14ac:dyDescent="0.3">
      <c r="C141" s="37"/>
    </row>
    <row r="142" spans="3:3" x14ac:dyDescent="0.3">
      <c r="C142" s="37"/>
    </row>
    <row r="143" spans="3:3" x14ac:dyDescent="0.3">
      <c r="C143" s="37"/>
    </row>
    <row r="144" spans="3:3" x14ac:dyDescent="0.3">
      <c r="C144" s="37"/>
    </row>
    <row r="145" spans="3:3" x14ac:dyDescent="0.3">
      <c r="C145" s="37"/>
    </row>
    <row r="146" spans="3:3" x14ac:dyDescent="0.3">
      <c r="C146" s="37"/>
    </row>
    <row r="147" spans="3:3" x14ac:dyDescent="0.3">
      <c r="C147" s="37"/>
    </row>
    <row r="148" spans="3:3" x14ac:dyDescent="0.3">
      <c r="C148" s="37"/>
    </row>
    <row r="149" spans="3:3" x14ac:dyDescent="0.3">
      <c r="C149" s="37"/>
    </row>
    <row r="150" spans="3:3" x14ac:dyDescent="0.3">
      <c r="C150" s="37"/>
    </row>
    <row r="151" spans="3:3" x14ac:dyDescent="0.3">
      <c r="C151" s="37"/>
    </row>
    <row r="152" spans="3:3" x14ac:dyDescent="0.3">
      <c r="C152" s="37"/>
    </row>
    <row r="153" spans="3:3" x14ac:dyDescent="0.3">
      <c r="C153" s="37"/>
    </row>
    <row r="154" spans="3:3" x14ac:dyDescent="0.3">
      <c r="C154" s="37"/>
    </row>
    <row r="155" spans="3:3" x14ac:dyDescent="0.3">
      <c r="C155" s="37"/>
    </row>
    <row r="156" spans="3:3" x14ac:dyDescent="0.3">
      <c r="C156" s="37"/>
    </row>
    <row r="157" spans="3:3" x14ac:dyDescent="0.3">
      <c r="C157" s="37"/>
    </row>
    <row r="158" spans="3:3" x14ac:dyDescent="0.3">
      <c r="C158" s="37"/>
    </row>
    <row r="159" spans="3:3" x14ac:dyDescent="0.3">
      <c r="C159" s="37"/>
    </row>
    <row r="160" spans="3:3" x14ac:dyDescent="0.3">
      <c r="C160" s="37"/>
    </row>
    <row r="161" spans="3:3" x14ac:dyDescent="0.3">
      <c r="C161" s="37"/>
    </row>
    <row r="162" spans="3:3" x14ac:dyDescent="0.3">
      <c r="C162" s="37"/>
    </row>
    <row r="163" spans="3:3" x14ac:dyDescent="0.3">
      <c r="C163" s="37"/>
    </row>
    <row r="164" spans="3:3" x14ac:dyDescent="0.3">
      <c r="C164" s="37"/>
    </row>
    <row r="165" spans="3:3" x14ac:dyDescent="0.3">
      <c r="C165" s="37"/>
    </row>
    <row r="166" spans="3:3" x14ac:dyDescent="0.3">
      <c r="C166" s="37"/>
    </row>
    <row r="167" spans="3:3" x14ac:dyDescent="0.3">
      <c r="C167" s="37"/>
    </row>
    <row r="168" spans="3:3" x14ac:dyDescent="0.3">
      <c r="C168" s="37"/>
    </row>
    <row r="169" spans="3:3" x14ac:dyDescent="0.3">
      <c r="C169" s="37"/>
    </row>
    <row r="170" spans="3:3" x14ac:dyDescent="0.3">
      <c r="C170" s="37"/>
    </row>
    <row r="171" spans="3:3" x14ac:dyDescent="0.3">
      <c r="C171" s="37"/>
    </row>
    <row r="172" spans="3:3" x14ac:dyDescent="0.3">
      <c r="C172" s="37"/>
    </row>
    <row r="173" spans="3:3" x14ac:dyDescent="0.3">
      <c r="C173" s="37"/>
    </row>
    <row r="174" spans="3:3" x14ac:dyDescent="0.3">
      <c r="C174" s="37"/>
    </row>
    <row r="175" spans="3:3" x14ac:dyDescent="0.3">
      <c r="C175" s="37"/>
    </row>
    <row r="176" spans="3:3" x14ac:dyDescent="0.3">
      <c r="C176" s="37"/>
    </row>
    <row r="177" spans="3:3" x14ac:dyDescent="0.3">
      <c r="C177" s="37"/>
    </row>
    <row r="178" spans="3:3" x14ac:dyDescent="0.3">
      <c r="C178" s="37"/>
    </row>
  </sheetData>
  <sheetProtection algorithmName="SHA-512" hashValue="GwM29eTXUEOtquuUa7V5fQg0kuRVaxJ2RaBndrShRCNrS0xy4LTmJjcUoRKL/w1ztrMPsanBo91ILFA3Qbo3vw==" saltValue="dWUBoHc+R4fD2u1HDDwvMA==" spinCount="100000" sheet="1" formatCells="0" formatColumns="0" formatRows="0" insertRows="0"/>
  <mergeCells count="46">
    <mergeCell ref="B64:D64"/>
    <mergeCell ref="C51:D51"/>
    <mergeCell ref="C52:D52"/>
    <mergeCell ref="C53:D53"/>
    <mergeCell ref="C38:D38"/>
    <mergeCell ref="C39:D39"/>
    <mergeCell ref="A44:D44"/>
    <mergeCell ref="G31:J31"/>
    <mergeCell ref="G68:I68"/>
    <mergeCell ref="A59:D59"/>
    <mergeCell ref="A19:D19"/>
    <mergeCell ref="A29:D29"/>
    <mergeCell ref="A42:D42"/>
    <mergeCell ref="A56:D56"/>
    <mergeCell ref="B61:D61"/>
    <mergeCell ref="B60:D60"/>
    <mergeCell ref="B62:D62"/>
    <mergeCell ref="B63:D63"/>
    <mergeCell ref="B65:D65"/>
    <mergeCell ref="B66:D66"/>
    <mergeCell ref="A21:D21"/>
    <mergeCell ref="A32:D32"/>
    <mergeCell ref="G43:I43"/>
    <mergeCell ref="G30:I30"/>
    <mergeCell ref="B1:D1"/>
    <mergeCell ref="F1:I1"/>
    <mergeCell ref="G20:I20"/>
    <mergeCell ref="A2:D2"/>
    <mergeCell ref="A12:D12"/>
    <mergeCell ref="G11:I11"/>
    <mergeCell ref="C33:D33"/>
    <mergeCell ref="C34:D34"/>
    <mergeCell ref="C35:D35"/>
    <mergeCell ref="C36:D36"/>
    <mergeCell ref="C37:D37"/>
    <mergeCell ref="G57:I57"/>
    <mergeCell ref="C40:D40"/>
    <mergeCell ref="C41:D41"/>
    <mergeCell ref="C45:D45"/>
    <mergeCell ref="C46:D46"/>
    <mergeCell ref="C49:D49"/>
    <mergeCell ref="C55:D55"/>
    <mergeCell ref="C47:D47"/>
    <mergeCell ref="C48:D48"/>
    <mergeCell ref="C50:D50"/>
    <mergeCell ref="C54:D54"/>
  </mergeCells>
  <conditionalFormatting sqref="F3:F306 G56:I56">
    <cfRule type="expression" dxfId="1" priority="1">
      <formula>OR($A3 = "Weed Control", $A3 = "Other")</formula>
    </cfRule>
  </conditionalFormatting>
  <conditionalFormatting sqref="J30">
    <cfRule type="expression" dxfId="0" priority="6">
      <formula>OR(G31 = "Weed Control", G31 = "Other")</formula>
    </cfRule>
  </conditionalFormatting>
  <pageMargins left="0.25" right="0.25" top="0.75" bottom="0.75" header="0.3" footer="0.3"/>
  <pageSetup paperSize="9" orientation="portrait" r:id="rId1"/>
  <headerFooter>
    <oddHeader>&amp;C&amp;"Public Sans,Bold" 4 Project Activities</oddHeader>
  </headerFooter>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6">
        <x14:dataValidation type="list" allowBlank="1" showInputMessage="1" showErrorMessage="1" xr:uid="{CACD60BF-3F86-4390-8BB1-81703838A538}">
          <x14:formula1>
            <xm:f>'8_Budget'!$B$7:$B$8</xm:f>
          </x14:formula1>
          <xm:sqref>A23:A28</xm:sqref>
        </x14:dataValidation>
        <x14:dataValidation type="list" allowBlank="1" showInputMessage="1" showErrorMessage="1" xr:uid="{C5D53A8E-CBDB-4B78-AF1E-8D7C63963EFA}">
          <x14:formula1>
            <xm:f>'8_Budget'!$B$9:$B$10</xm:f>
          </x14:formula1>
          <xm:sqref>A4:A9</xm:sqref>
        </x14:dataValidation>
        <x14:dataValidation type="list" allowBlank="1" showInputMessage="1" showErrorMessage="1" xr:uid="{7E7E6DDD-5861-4B41-A2F4-2A3D38110D1E}">
          <x14:formula1>
            <xm:f>'8_Budget'!$B$4:$B$6</xm:f>
          </x14:formula1>
          <xm:sqref>A14:A18</xm:sqref>
        </x14:dataValidation>
        <x14:dataValidation type="list" allowBlank="1" showInputMessage="1" showErrorMessage="1" xr:uid="{3B9D7983-837D-4E76-B5E4-2DD8D8F01621}">
          <x14:formula1>
            <xm:f>'8_Budget'!$B$15:$B$16</xm:f>
          </x14:formula1>
          <xm:sqref>A61:A66</xm:sqref>
        </x14:dataValidation>
        <x14:dataValidation type="list" allowBlank="1" showInputMessage="1" showErrorMessage="1" xr:uid="{18046D8D-D297-4DC0-829C-C88EB8BFF543}">
          <x14:formula1>
            <xm:f>'8_Budget'!$B$13:$B$14</xm:f>
          </x14:formula1>
          <xm:sqref>A46:A55</xm:sqref>
        </x14:dataValidation>
        <x14:dataValidation type="list" allowBlank="1" showInputMessage="1" showErrorMessage="1" xr:uid="{CD4623EB-D1B4-4EA1-BC56-0A537E847636}">
          <x14:formula1>
            <xm:f>'8_Budget'!$B$11:$B$12</xm:f>
          </x14:formula1>
          <xm:sqref>A34:A41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C6AC-F3FC-438A-ABBB-431602C3A839}">
  <sheetPr codeName="Sheet4">
    <tabColor rgb="FFDBFADF"/>
  </sheetPr>
  <dimension ref="A1:M154"/>
  <sheetViews>
    <sheetView zoomScale="80" zoomScaleNormal="80" zoomScalePageLayoutView="65" workbookViewId="0">
      <selection activeCell="A19" sqref="A19"/>
    </sheetView>
  </sheetViews>
  <sheetFormatPr defaultColWidth="8.7109375" defaultRowHeight="18" x14ac:dyDescent="0.35"/>
  <cols>
    <col min="1" max="1" width="12.28515625" style="43" customWidth="1"/>
    <col min="2" max="2" width="22.28515625" style="1" customWidth="1"/>
    <col min="3" max="3" width="28.5703125" style="1" customWidth="1"/>
    <col min="4" max="4" width="21.85546875" style="1" customWidth="1"/>
    <col min="5" max="5" width="55.42578125" style="1" customWidth="1"/>
    <col min="6" max="6" width="3.7109375" style="30" customWidth="1"/>
    <col min="7" max="7" width="3.7109375" style="1" customWidth="1"/>
    <col min="8" max="8" width="38.42578125" style="43" customWidth="1"/>
    <col min="9" max="9" width="12.85546875" style="43" customWidth="1"/>
    <col min="10" max="10" width="11.85546875" style="43" customWidth="1"/>
    <col min="11" max="11" width="16.85546875" style="43" customWidth="1"/>
    <col min="12" max="12" width="51.140625" style="43" customWidth="1"/>
    <col min="13" max="13" width="4.7109375" style="30" customWidth="1"/>
    <col min="14" max="16384" width="8.7109375" style="1"/>
  </cols>
  <sheetData>
    <row r="1" spans="1:13" ht="18.75" thickBot="1" x14ac:dyDescent="0.4">
      <c r="A1" s="513" t="s">
        <v>233</v>
      </c>
      <c r="B1" s="513"/>
      <c r="C1" s="513"/>
      <c r="D1" s="513"/>
      <c r="E1" s="513"/>
      <c r="F1" s="26"/>
      <c r="G1" s="465" t="s">
        <v>234</v>
      </c>
      <c r="H1" s="465"/>
      <c r="I1" s="465"/>
      <c r="J1" s="465"/>
      <c r="K1" s="465"/>
      <c r="L1" s="465"/>
      <c r="M1" s="149"/>
    </row>
    <row r="2" spans="1:13" ht="72" x14ac:dyDescent="0.35">
      <c r="A2" s="317" t="s">
        <v>93</v>
      </c>
      <c r="B2" s="151" t="s">
        <v>94</v>
      </c>
      <c r="C2" s="151" t="s">
        <v>95</v>
      </c>
      <c r="D2" s="151" t="s">
        <v>96</v>
      </c>
      <c r="E2" s="152" t="s">
        <v>97</v>
      </c>
      <c r="F2" s="59"/>
      <c r="G2" s="426" t="s">
        <v>98</v>
      </c>
      <c r="H2" s="423" t="s">
        <v>99</v>
      </c>
      <c r="I2" s="423" t="s">
        <v>100</v>
      </c>
      <c r="J2" s="423" t="s">
        <v>101</v>
      </c>
      <c r="K2" s="424" t="s">
        <v>102</v>
      </c>
      <c r="L2" s="425" t="s">
        <v>103</v>
      </c>
      <c r="M2" s="150"/>
    </row>
    <row r="3" spans="1:13" x14ac:dyDescent="0.35">
      <c r="A3" s="318"/>
      <c r="B3" s="312"/>
      <c r="C3" s="312"/>
      <c r="D3" s="312"/>
      <c r="E3" s="313"/>
      <c r="F3" s="27"/>
      <c r="G3" s="427">
        <v>1</v>
      </c>
      <c r="H3" s="39"/>
      <c r="I3" s="39"/>
      <c r="J3" s="39"/>
      <c r="K3" s="44"/>
      <c r="L3" s="153"/>
      <c r="M3" s="150"/>
    </row>
    <row r="4" spans="1:13" x14ac:dyDescent="0.35">
      <c r="A4" s="319"/>
      <c r="B4" s="314"/>
      <c r="C4" s="314"/>
      <c r="D4" s="314"/>
      <c r="E4" s="315"/>
      <c r="F4" s="27"/>
      <c r="G4" s="64">
        <v>2</v>
      </c>
      <c r="H4" s="40"/>
      <c r="I4" s="40"/>
      <c r="J4" s="40"/>
      <c r="K4" s="45"/>
      <c r="L4" s="154"/>
      <c r="M4" s="62"/>
    </row>
    <row r="5" spans="1:13" x14ac:dyDescent="0.35">
      <c r="A5" s="318"/>
      <c r="B5" s="312"/>
      <c r="C5" s="312"/>
      <c r="D5" s="312"/>
      <c r="E5" s="313"/>
      <c r="F5" s="27"/>
      <c r="G5" s="427">
        <v>3</v>
      </c>
      <c r="H5" s="39"/>
      <c r="I5" s="39"/>
      <c r="J5" s="39"/>
      <c r="K5" s="44"/>
      <c r="L5" s="153"/>
      <c r="M5" s="62"/>
    </row>
    <row r="6" spans="1:13" x14ac:dyDescent="0.35">
      <c r="A6" s="319"/>
      <c r="B6" s="15"/>
      <c r="C6" s="15"/>
      <c r="D6" s="15"/>
      <c r="E6" s="65"/>
      <c r="F6" s="27"/>
      <c r="G6" s="64">
        <v>4</v>
      </c>
      <c r="H6" s="40"/>
      <c r="I6" s="40"/>
      <c r="J6" s="40"/>
      <c r="K6" s="45"/>
      <c r="L6" s="154"/>
      <c r="M6" s="62"/>
    </row>
    <row r="7" spans="1:13" x14ac:dyDescent="0.35">
      <c r="A7" s="318"/>
      <c r="B7" s="32"/>
      <c r="C7" s="32"/>
      <c r="D7" s="32"/>
      <c r="E7" s="63"/>
      <c r="F7" s="27"/>
      <c r="G7" s="427">
        <v>5</v>
      </c>
      <c r="H7" s="39"/>
      <c r="I7" s="39"/>
      <c r="J7" s="39"/>
      <c r="K7" s="41"/>
      <c r="L7" s="153"/>
      <c r="M7" s="62"/>
    </row>
    <row r="8" spans="1:13" x14ac:dyDescent="0.35">
      <c r="A8" s="318"/>
      <c r="B8" s="32"/>
      <c r="C8" s="32"/>
      <c r="D8" s="32"/>
      <c r="E8" s="63"/>
      <c r="F8" s="27"/>
      <c r="G8" s="64">
        <v>6</v>
      </c>
      <c r="H8" s="40"/>
      <c r="I8" s="40"/>
      <c r="J8" s="40"/>
      <c r="K8" s="45"/>
      <c r="L8" s="154"/>
      <c r="M8" s="62"/>
    </row>
    <row r="9" spans="1:13" x14ac:dyDescent="0.35">
      <c r="A9" s="319"/>
      <c r="B9" s="15"/>
      <c r="C9" s="15"/>
      <c r="D9" s="15"/>
      <c r="E9" s="65"/>
      <c r="F9" s="28"/>
      <c r="G9" s="427">
        <v>7</v>
      </c>
      <c r="H9" s="39"/>
      <c r="I9" s="39"/>
      <c r="J9" s="39"/>
      <c r="K9" s="44"/>
      <c r="L9" s="153"/>
      <c r="M9" s="62"/>
    </row>
    <row r="10" spans="1:13" x14ac:dyDescent="0.35">
      <c r="A10" s="318"/>
      <c r="B10" s="32"/>
      <c r="C10" s="32"/>
      <c r="D10" s="32"/>
      <c r="E10" s="63"/>
      <c r="F10" s="29"/>
      <c r="G10" s="64">
        <v>8</v>
      </c>
      <c r="H10" s="40"/>
      <c r="I10" s="40"/>
      <c r="J10" s="40"/>
      <c r="K10" s="45"/>
      <c r="L10" s="154"/>
      <c r="M10" s="62"/>
    </row>
    <row r="11" spans="1:13" x14ac:dyDescent="0.35">
      <c r="A11" s="319"/>
      <c r="B11" s="15"/>
      <c r="C11" s="15"/>
      <c r="D11" s="15"/>
      <c r="E11" s="65"/>
      <c r="G11" s="427">
        <v>9</v>
      </c>
      <c r="H11" s="39"/>
      <c r="I11" s="39"/>
      <c r="J11" s="39"/>
      <c r="K11" s="44"/>
      <c r="L11" s="153"/>
      <c r="M11" s="62"/>
    </row>
    <row r="12" spans="1:13" x14ac:dyDescent="0.35">
      <c r="A12" s="318"/>
      <c r="B12" s="32"/>
      <c r="C12" s="32"/>
      <c r="D12" s="32"/>
      <c r="E12" s="63"/>
      <c r="G12" s="64">
        <v>10</v>
      </c>
      <c r="H12" s="40"/>
      <c r="I12" s="40"/>
      <c r="J12" s="40"/>
      <c r="K12" s="45"/>
      <c r="L12" s="154"/>
      <c r="M12" s="62"/>
    </row>
    <row r="13" spans="1:13" x14ac:dyDescent="0.35">
      <c r="A13" s="319"/>
      <c r="B13" s="15"/>
      <c r="C13" s="15"/>
      <c r="D13" s="15"/>
      <c r="E13" s="65"/>
      <c r="G13" s="427">
        <v>11</v>
      </c>
      <c r="H13" s="39"/>
      <c r="I13" s="39"/>
      <c r="J13" s="39"/>
      <c r="K13" s="44"/>
      <c r="L13" s="153"/>
      <c r="M13" s="62"/>
    </row>
    <row r="14" spans="1:13" x14ac:dyDescent="0.35">
      <c r="A14" s="318"/>
      <c r="B14" s="32"/>
      <c r="C14" s="32"/>
      <c r="D14" s="32"/>
      <c r="E14" s="63"/>
      <c r="F14" s="52"/>
      <c r="G14" s="64">
        <v>12</v>
      </c>
      <c r="H14" s="40"/>
      <c r="I14" s="40"/>
      <c r="J14" s="40"/>
      <c r="K14" s="45"/>
      <c r="L14" s="154"/>
      <c r="M14" s="62"/>
    </row>
    <row r="15" spans="1:13" x14ac:dyDescent="0.35">
      <c r="A15" s="319"/>
      <c r="B15" s="15"/>
      <c r="C15" s="15"/>
      <c r="D15" s="15"/>
      <c r="E15" s="65"/>
      <c r="F15" s="58"/>
      <c r="G15" s="427">
        <v>13</v>
      </c>
      <c r="H15" s="39"/>
      <c r="I15" s="39"/>
      <c r="J15" s="39"/>
      <c r="K15" s="44"/>
      <c r="L15" s="153"/>
      <c r="M15" s="62"/>
    </row>
    <row r="16" spans="1:13" ht="18.75" thickBot="1" x14ac:dyDescent="0.4">
      <c r="A16" s="420"/>
      <c r="B16" s="421"/>
      <c r="C16" s="421"/>
      <c r="D16" s="421"/>
      <c r="E16" s="422"/>
      <c r="F16" s="52"/>
      <c r="G16" s="64">
        <v>14</v>
      </c>
      <c r="H16" s="40"/>
      <c r="I16" s="40"/>
      <c r="J16" s="40"/>
      <c r="K16" s="45"/>
      <c r="L16" s="154"/>
      <c r="M16" s="62"/>
    </row>
    <row r="17" spans="1:13" x14ac:dyDescent="0.35">
      <c r="A17" s="510"/>
      <c r="B17" s="511"/>
      <c r="C17" s="511"/>
      <c r="D17" s="511"/>
      <c r="E17" s="512"/>
      <c r="F17" s="52"/>
      <c r="G17" s="427">
        <v>15</v>
      </c>
      <c r="H17" s="39"/>
      <c r="I17" s="39"/>
      <c r="J17" s="39"/>
      <c r="K17" s="44"/>
      <c r="L17" s="153"/>
      <c r="M17" s="62"/>
    </row>
    <row r="18" spans="1:13" x14ac:dyDescent="0.35">
      <c r="A18" s="320"/>
      <c r="B18" s="9"/>
      <c r="C18" s="9"/>
      <c r="D18" s="9"/>
      <c r="E18" s="53"/>
      <c r="F18" s="52"/>
      <c r="G18" s="64">
        <v>16</v>
      </c>
      <c r="H18" s="40"/>
      <c r="I18" s="40"/>
      <c r="J18" s="40"/>
      <c r="K18" s="45"/>
      <c r="L18" s="154"/>
      <c r="M18" s="62"/>
    </row>
    <row r="19" spans="1:13" ht="18.75" thickBot="1" x14ac:dyDescent="0.4">
      <c r="A19" s="321" t="s">
        <v>235</v>
      </c>
      <c r="B19" s="9"/>
      <c r="C19" s="9"/>
      <c r="D19" s="9"/>
      <c r="E19" s="53"/>
      <c r="F19" s="52"/>
      <c r="G19" s="427">
        <v>17</v>
      </c>
      <c r="H19" s="39"/>
      <c r="I19" s="39"/>
      <c r="J19" s="39"/>
      <c r="K19" s="44"/>
      <c r="L19" s="153"/>
      <c r="M19" s="62"/>
    </row>
    <row r="20" spans="1:13" x14ac:dyDescent="0.35">
      <c r="A20" s="316" t="s">
        <v>104</v>
      </c>
      <c r="B20" s="47" t="s">
        <v>105</v>
      </c>
      <c r="C20" s="47" t="s">
        <v>101</v>
      </c>
      <c r="D20" s="48" t="s">
        <v>106</v>
      </c>
      <c r="E20" s="53"/>
      <c r="F20" s="52"/>
      <c r="G20" s="64">
        <v>18</v>
      </c>
      <c r="H20" s="40"/>
      <c r="I20" s="40"/>
      <c r="J20" s="40"/>
      <c r="K20" s="45"/>
      <c r="L20" s="154"/>
      <c r="M20" s="54"/>
    </row>
    <row r="21" spans="1:13" x14ac:dyDescent="0.35">
      <c r="A21" s="322" t="s">
        <v>107</v>
      </c>
      <c r="B21" s="11">
        <f>COUNTIF($I$3:$I$82, "T")</f>
        <v>0</v>
      </c>
      <c r="C21" s="12">
        <f>SUMIF($I$3:$I$82, "T", $J$3:$J$82)</f>
        <v>0</v>
      </c>
      <c r="D21" s="49" t="e">
        <f>SUM(C21/C23)</f>
        <v>#DIV/0!</v>
      </c>
      <c r="E21" s="53"/>
      <c r="F21" s="52"/>
      <c r="G21" s="427">
        <v>19</v>
      </c>
      <c r="H21" s="39"/>
      <c r="I21" s="39"/>
      <c r="J21" s="39"/>
      <c r="K21" s="44"/>
      <c r="L21" s="153"/>
      <c r="M21" s="54"/>
    </row>
    <row r="22" spans="1:13" x14ac:dyDescent="0.35">
      <c r="A22" s="323" t="s">
        <v>108</v>
      </c>
      <c r="B22" s="13">
        <f>COUNTIF($I$3:$I$82, "S")</f>
        <v>0</v>
      </c>
      <c r="C22" s="14">
        <f>SUMIF($I$3:$I$82, "S", $J$3:$J$82)</f>
        <v>0</v>
      </c>
      <c r="D22" s="50" t="e">
        <f>SUM(C22/C23)</f>
        <v>#DIV/0!</v>
      </c>
      <c r="E22" s="53"/>
      <c r="F22" s="52"/>
      <c r="G22" s="64">
        <v>20</v>
      </c>
      <c r="H22" s="40"/>
      <c r="I22" s="40"/>
      <c r="J22" s="40"/>
      <c r="K22" s="45"/>
      <c r="L22" s="154"/>
      <c r="M22" s="62"/>
    </row>
    <row r="23" spans="1:13" x14ac:dyDescent="0.35">
      <c r="A23" s="324" t="s">
        <v>53</v>
      </c>
      <c r="B23" s="16">
        <f>SUM(B21:B22)</f>
        <v>0</v>
      </c>
      <c r="C23" s="46">
        <f>SUM(C21:C22)</f>
        <v>0</v>
      </c>
      <c r="D23" s="326" t="e">
        <f>SUM(D21:D22)</f>
        <v>#DIV/0!</v>
      </c>
      <c r="E23" s="53"/>
      <c r="F23" s="52"/>
      <c r="G23" s="427">
        <v>21</v>
      </c>
      <c r="H23" s="39"/>
      <c r="I23" s="39"/>
      <c r="J23" s="39"/>
      <c r="K23" s="44"/>
      <c r="L23" s="153"/>
      <c r="M23" s="54"/>
    </row>
    <row r="24" spans="1:13" ht="18.75" thickBot="1" x14ac:dyDescent="0.4">
      <c r="A24" s="325" t="s">
        <v>109</v>
      </c>
      <c r="B24" s="51">
        <f>COUNTA($L$3:$L$82)</f>
        <v>0</v>
      </c>
      <c r="C24" s="51">
        <f>SUMIF($L$3:$L$82,"&lt;&gt;"&amp;"",$J$3:$J$82)</f>
        <v>0</v>
      </c>
      <c r="D24" s="327" t="e">
        <f>SUM(C24/C23)</f>
        <v>#DIV/0!</v>
      </c>
      <c r="E24" s="53"/>
      <c r="F24" s="52"/>
      <c r="G24" s="64">
        <v>22</v>
      </c>
      <c r="H24" s="40"/>
      <c r="I24" s="40"/>
      <c r="J24" s="40"/>
      <c r="K24" s="45"/>
      <c r="L24" s="154"/>
      <c r="M24" s="54"/>
    </row>
    <row r="25" spans="1:13" x14ac:dyDescent="0.35">
      <c r="E25" s="53"/>
      <c r="F25" s="52"/>
      <c r="G25" s="427">
        <v>23</v>
      </c>
      <c r="H25" s="39"/>
      <c r="I25" s="39"/>
      <c r="J25" s="39"/>
      <c r="K25" s="44"/>
      <c r="L25" s="153"/>
      <c r="M25" s="54"/>
    </row>
    <row r="26" spans="1:13" x14ac:dyDescent="0.35">
      <c r="E26" s="53"/>
      <c r="F26" s="52"/>
      <c r="G26" s="64">
        <v>24</v>
      </c>
      <c r="H26" s="40"/>
      <c r="I26" s="40"/>
      <c r="J26" s="40"/>
      <c r="K26" s="45"/>
      <c r="L26" s="154"/>
      <c r="M26" s="54"/>
    </row>
    <row r="27" spans="1:13" x14ac:dyDescent="0.35">
      <c r="E27" s="53"/>
      <c r="F27" s="52"/>
      <c r="G27" s="427">
        <v>25</v>
      </c>
      <c r="H27" s="39"/>
      <c r="I27" s="39"/>
      <c r="J27" s="39"/>
      <c r="K27" s="44"/>
      <c r="L27" s="153"/>
      <c r="M27" s="54"/>
    </row>
    <row r="28" spans="1:13" x14ac:dyDescent="0.35">
      <c r="E28" s="53"/>
      <c r="F28" s="52"/>
      <c r="G28" s="64">
        <v>26</v>
      </c>
      <c r="H28" s="40"/>
      <c r="I28" s="40"/>
      <c r="J28" s="40"/>
      <c r="K28" s="45"/>
      <c r="L28" s="154"/>
      <c r="M28" s="54"/>
    </row>
    <row r="29" spans="1:13" x14ac:dyDescent="0.35">
      <c r="E29" s="53"/>
      <c r="F29" s="52"/>
      <c r="G29" s="427">
        <v>27</v>
      </c>
      <c r="H29" s="39"/>
      <c r="I29" s="39"/>
      <c r="J29" s="39"/>
      <c r="K29" s="44"/>
      <c r="L29" s="153"/>
      <c r="M29" s="54"/>
    </row>
    <row r="30" spans="1:13" x14ac:dyDescent="0.35">
      <c r="E30" s="53"/>
      <c r="F30" s="52"/>
      <c r="G30" s="64">
        <v>28</v>
      </c>
      <c r="H30" s="40"/>
      <c r="I30" s="40"/>
      <c r="J30" s="40"/>
      <c r="K30" s="45"/>
      <c r="L30" s="154"/>
      <c r="M30" s="54"/>
    </row>
    <row r="31" spans="1:13" x14ac:dyDescent="0.35">
      <c r="E31" s="53"/>
      <c r="F31" s="55"/>
      <c r="G31" s="427">
        <v>29</v>
      </c>
      <c r="H31" s="39"/>
      <c r="I31" s="39"/>
      <c r="J31" s="39"/>
      <c r="K31" s="44"/>
      <c r="L31" s="153"/>
      <c r="M31" s="54"/>
    </row>
    <row r="32" spans="1:13" x14ac:dyDescent="0.35">
      <c r="E32" s="53"/>
      <c r="F32" s="56"/>
      <c r="G32" s="64">
        <v>30</v>
      </c>
      <c r="H32" s="40"/>
      <c r="I32" s="40"/>
      <c r="J32" s="40"/>
      <c r="K32" s="45"/>
      <c r="L32" s="154"/>
      <c r="M32" s="54"/>
    </row>
    <row r="33" spans="5:13" x14ac:dyDescent="0.35">
      <c r="E33" s="53"/>
      <c r="F33" s="56"/>
      <c r="G33" s="427">
        <v>31</v>
      </c>
      <c r="H33" s="39"/>
      <c r="I33" s="39"/>
      <c r="J33" s="39"/>
      <c r="K33" s="44"/>
      <c r="L33" s="153"/>
      <c r="M33" s="54"/>
    </row>
    <row r="34" spans="5:13" x14ac:dyDescent="0.35">
      <c r="E34" s="53"/>
      <c r="F34" s="56"/>
      <c r="G34" s="64">
        <v>32</v>
      </c>
      <c r="H34" s="40"/>
      <c r="I34" s="40"/>
      <c r="J34" s="40"/>
      <c r="K34" s="45"/>
      <c r="L34" s="154"/>
      <c r="M34" s="54"/>
    </row>
    <row r="35" spans="5:13" x14ac:dyDescent="0.35">
      <c r="E35" s="53"/>
      <c r="F35" s="57"/>
      <c r="G35" s="427">
        <v>33</v>
      </c>
      <c r="H35" s="39"/>
      <c r="I35" s="39"/>
      <c r="J35" s="39"/>
      <c r="K35" s="44"/>
      <c r="L35" s="153"/>
      <c r="M35" s="54"/>
    </row>
    <row r="36" spans="5:13" x14ac:dyDescent="0.35">
      <c r="E36" s="53"/>
      <c r="F36" s="57"/>
      <c r="G36" s="64">
        <v>34</v>
      </c>
      <c r="H36" s="40"/>
      <c r="I36" s="40"/>
      <c r="J36" s="40"/>
      <c r="K36" s="45"/>
      <c r="L36" s="154"/>
      <c r="M36" s="54"/>
    </row>
    <row r="37" spans="5:13" x14ac:dyDescent="0.35">
      <c r="E37" s="53"/>
      <c r="F37" s="57"/>
      <c r="G37" s="427">
        <v>35</v>
      </c>
      <c r="H37" s="39"/>
      <c r="I37" s="39"/>
      <c r="J37" s="39"/>
      <c r="K37" s="44"/>
      <c r="L37" s="153"/>
      <c r="M37" s="54"/>
    </row>
    <row r="38" spans="5:13" x14ac:dyDescent="0.35">
      <c r="E38" s="53"/>
      <c r="F38" s="57"/>
      <c r="G38" s="64">
        <v>36</v>
      </c>
      <c r="H38" s="40"/>
      <c r="I38" s="40"/>
      <c r="J38" s="40"/>
      <c r="K38" s="45"/>
      <c r="L38" s="154"/>
      <c r="M38" s="54"/>
    </row>
    <row r="39" spans="5:13" x14ac:dyDescent="0.35">
      <c r="E39" s="53"/>
      <c r="F39" s="57"/>
      <c r="G39" s="427">
        <v>37</v>
      </c>
      <c r="H39" s="39"/>
      <c r="I39" s="39"/>
      <c r="J39" s="39"/>
      <c r="K39" s="44"/>
      <c r="L39" s="153"/>
      <c r="M39" s="54"/>
    </row>
    <row r="40" spans="5:13" x14ac:dyDescent="0.35">
      <c r="E40" s="53"/>
      <c r="F40" s="57"/>
      <c r="G40" s="64">
        <v>38</v>
      </c>
      <c r="H40" s="40"/>
      <c r="I40" s="40"/>
      <c r="J40" s="40"/>
      <c r="K40" s="45"/>
      <c r="L40" s="154"/>
      <c r="M40" s="54"/>
    </row>
    <row r="41" spans="5:13" x14ac:dyDescent="0.35">
      <c r="E41" s="53"/>
      <c r="F41" s="57"/>
      <c r="G41" s="427">
        <v>39</v>
      </c>
      <c r="H41" s="39"/>
      <c r="I41" s="39"/>
      <c r="J41" s="39"/>
      <c r="K41" s="44"/>
      <c r="L41" s="153"/>
      <c r="M41" s="54"/>
    </row>
    <row r="42" spans="5:13" x14ac:dyDescent="0.35">
      <c r="E42" s="53"/>
      <c r="F42" s="57"/>
      <c r="G42" s="64">
        <v>40</v>
      </c>
      <c r="H42" s="40"/>
      <c r="I42" s="40"/>
      <c r="J42" s="40"/>
      <c r="K42" s="45"/>
      <c r="L42" s="154"/>
      <c r="M42" s="54"/>
    </row>
    <row r="43" spans="5:13" x14ac:dyDescent="0.35">
      <c r="E43" s="53"/>
      <c r="F43" s="57"/>
      <c r="G43" s="427">
        <v>41</v>
      </c>
      <c r="H43" s="39"/>
      <c r="I43" s="39"/>
      <c r="J43" s="39"/>
      <c r="K43" s="44"/>
      <c r="L43" s="153"/>
      <c r="M43" s="54"/>
    </row>
    <row r="44" spans="5:13" x14ac:dyDescent="0.35">
      <c r="E44" s="53"/>
      <c r="F44" s="57"/>
      <c r="G44" s="64">
        <v>42</v>
      </c>
      <c r="H44" s="40"/>
      <c r="I44" s="40"/>
      <c r="J44" s="40"/>
      <c r="K44" s="45"/>
      <c r="L44" s="154"/>
      <c r="M44" s="54"/>
    </row>
    <row r="45" spans="5:13" x14ac:dyDescent="0.35">
      <c r="E45" s="53"/>
      <c r="F45" s="57"/>
      <c r="G45" s="427">
        <v>43</v>
      </c>
      <c r="H45" s="39"/>
      <c r="I45" s="39"/>
      <c r="J45" s="39"/>
      <c r="K45" s="44"/>
      <c r="L45" s="153"/>
      <c r="M45" s="54"/>
    </row>
    <row r="46" spans="5:13" x14ac:dyDescent="0.35">
      <c r="E46" s="53"/>
      <c r="F46" s="57"/>
      <c r="G46" s="64">
        <v>44</v>
      </c>
      <c r="H46" s="40"/>
      <c r="I46" s="40"/>
      <c r="J46" s="40"/>
      <c r="K46" s="45"/>
      <c r="L46" s="154"/>
      <c r="M46" s="54"/>
    </row>
    <row r="47" spans="5:13" x14ac:dyDescent="0.35">
      <c r="E47" s="53"/>
      <c r="F47" s="52"/>
      <c r="G47" s="427">
        <v>45</v>
      </c>
      <c r="H47" s="39"/>
      <c r="I47" s="39"/>
      <c r="J47" s="39"/>
      <c r="K47" s="44"/>
      <c r="L47" s="153"/>
      <c r="M47" s="54"/>
    </row>
    <row r="48" spans="5:13" x14ac:dyDescent="0.35">
      <c r="E48" s="53"/>
      <c r="F48" s="58"/>
      <c r="G48" s="64">
        <v>46</v>
      </c>
      <c r="H48" s="40"/>
      <c r="I48" s="40"/>
      <c r="J48" s="40"/>
      <c r="K48" s="45"/>
      <c r="L48" s="154"/>
      <c r="M48" s="54"/>
    </row>
    <row r="49" spans="5:13" x14ac:dyDescent="0.35">
      <c r="E49" s="53"/>
      <c r="F49" s="58"/>
      <c r="G49" s="427">
        <v>47</v>
      </c>
      <c r="H49" s="39"/>
      <c r="I49" s="39"/>
      <c r="J49" s="39"/>
      <c r="K49" s="44"/>
      <c r="L49" s="153"/>
      <c r="M49" s="54"/>
    </row>
    <row r="50" spans="5:13" x14ac:dyDescent="0.35">
      <c r="F50" s="52"/>
      <c r="G50" s="64">
        <v>48</v>
      </c>
      <c r="H50" s="40"/>
      <c r="I50" s="40"/>
      <c r="J50" s="40"/>
      <c r="K50" s="45"/>
      <c r="L50" s="154"/>
      <c r="M50" s="54"/>
    </row>
    <row r="51" spans="5:13" x14ac:dyDescent="0.35">
      <c r="F51" s="52"/>
      <c r="G51" s="427">
        <v>49</v>
      </c>
      <c r="H51" s="39"/>
      <c r="I51" s="39"/>
      <c r="J51" s="39"/>
      <c r="K51" s="44"/>
      <c r="L51" s="153"/>
      <c r="M51" s="54"/>
    </row>
    <row r="52" spans="5:13" x14ac:dyDescent="0.35">
      <c r="E52" s="53"/>
      <c r="F52" s="52"/>
      <c r="G52" s="64">
        <v>50</v>
      </c>
      <c r="H52" s="40"/>
      <c r="I52" s="40"/>
      <c r="J52" s="40"/>
      <c r="K52" s="45"/>
      <c r="L52" s="154"/>
      <c r="M52" s="54"/>
    </row>
    <row r="53" spans="5:13" x14ac:dyDescent="0.35">
      <c r="E53" s="53"/>
      <c r="F53" s="52"/>
      <c r="G53" s="427">
        <v>51</v>
      </c>
      <c r="H53" s="39"/>
      <c r="I53" s="39"/>
      <c r="J53" s="39"/>
      <c r="K53" s="44"/>
      <c r="L53" s="153"/>
      <c r="M53" s="54"/>
    </row>
    <row r="54" spans="5:13" x14ac:dyDescent="0.35">
      <c r="E54" s="53"/>
      <c r="F54" s="52"/>
      <c r="G54" s="64">
        <v>52</v>
      </c>
      <c r="H54" s="40"/>
      <c r="I54" s="40"/>
      <c r="J54" s="40"/>
      <c r="K54" s="45"/>
      <c r="L54" s="154"/>
      <c r="M54" s="54"/>
    </row>
    <row r="55" spans="5:13" x14ac:dyDescent="0.35">
      <c r="E55" s="53"/>
      <c r="F55" s="52"/>
      <c r="G55" s="427">
        <v>53</v>
      </c>
      <c r="H55" s="39"/>
      <c r="I55" s="39"/>
      <c r="J55" s="39"/>
      <c r="K55" s="44"/>
      <c r="L55" s="153"/>
      <c r="M55" s="54"/>
    </row>
    <row r="56" spans="5:13" x14ac:dyDescent="0.35">
      <c r="E56" s="53"/>
      <c r="F56" s="52"/>
      <c r="G56" s="64">
        <v>54</v>
      </c>
      <c r="H56" s="40"/>
      <c r="I56" s="40"/>
      <c r="J56" s="40"/>
      <c r="K56" s="45"/>
      <c r="L56" s="154"/>
      <c r="M56" s="54"/>
    </row>
    <row r="57" spans="5:13" x14ac:dyDescent="0.35">
      <c r="E57" s="53"/>
      <c r="F57" s="52"/>
      <c r="G57" s="427">
        <v>55</v>
      </c>
      <c r="H57" s="39"/>
      <c r="I57" s="39"/>
      <c r="J57" s="39"/>
      <c r="K57" s="44"/>
      <c r="L57" s="153"/>
      <c r="M57" s="54"/>
    </row>
    <row r="58" spans="5:13" x14ac:dyDescent="0.35">
      <c r="E58" s="53"/>
      <c r="F58" s="52"/>
      <c r="G58" s="64">
        <v>56</v>
      </c>
      <c r="H58" s="40"/>
      <c r="I58" s="40"/>
      <c r="J58" s="40"/>
      <c r="K58" s="45"/>
      <c r="L58" s="154"/>
      <c r="M58" s="54"/>
    </row>
    <row r="59" spans="5:13" x14ac:dyDescent="0.35">
      <c r="E59" s="53"/>
      <c r="F59" s="52"/>
      <c r="G59" s="427">
        <v>57</v>
      </c>
      <c r="H59" s="39"/>
      <c r="I59" s="39"/>
      <c r="J59" s="39"/>
      <c r="K59" s="44"/>
      <c r="L59" s="153"/>
      <c r="M59" s="54"/>
    </row>
    <row r="60" spans="5:13" x14ac:dyDescent="0.35">
      <c r="E60" s="53"/>
      <c r="F60" s="52"/>
      <c r="G60" s="64">
        <v>58</v>
      </c>
      <c r="H60" s="40"/>
      <c r="I60" s="40"/>
      <c r="J60" s="40"/>
      <c r="K60" s="45"/>
      <c r="L60" s="154"/>
      <c r="M60" s="54"/>
    </row>
    <row r="61" spans="5:13" x14ac:dyDescent="0.35">
      <c r="E61" s="53"/>
      <c r="F61" s="52"/>
      <c r="G61" s="427">
        <v>59</v>
      </c>
      <c r="H61" s="39"/>
      <c r="I61" s="39"/>
      <c r="J61" s="39"/>
      <c r="K61" s="44"/>
      <c r="L61" s="153"/>
      <c r="M61" s="54"/>
    </row>
    <row r="62" spans="5:13" x14ac:dyDescent="0.35">
      <c r="E62" s="53"/>
      <c r="F62" s="52"/>
      <c r="G62" s="64">
        <v>60</v>
      </c>
      <c r="H62" s="40"/>
      <c r="I62" s="40"/>
      <c r="J62" s="40"/>
      <c r="K62" s="45"/>
      <c r="L62" s="154"/>
      <c r="M62" s="54"/>
    </row>
    <row r="63" spans="5:13" x14ac:dyDescent="0.35">
      <c r="E63" s="53"/>
      <c r="F63" s="52"/>
      <c r="G63" s="427">
        <v>61</v>
      </c>
      <c r="H63" s="39"/>
      <c r="I63" s="39"/>
      <c r="J63" s="39"/>
      <c r="K63" s="44"/>
      <c r="L63" s="153"/>
      <c r="M63" s="54"/>
    </row>
    <row r="64" spans="5:13" x14ac:dyDescent="0.35">
      <c r="E64" s="53"/>
      <c r="F64" s="52"/>
      <c r="G64" s="64">
        <v>62</v>
      </c>
      <c r="H64" s="40"/>
      <c r="I64" s="40"/>
      <c r="J64" s="40"/>
      <c r="K64" s="45"/>
      <c r="L64" s="154"/>
      <c r="M64" s="54"/>
    </row>
    <row r="65" spans="5:13" x14ac:dyDescent="0.35">
      <c r="E65" s="53"/>
      <c r="F65" s="61"/>
      <c r="G65" s="427">
        <v>63</v>
      </c>
      <c r="H65" s="39"/>
      <c r="I65" s="39"/>
      <c r="J65" s="39"/>
      <c r="K65" s="44"/>
      <c r="L65" s="153"/>
      <c r="M65" s="54"/>
    </row>
    <row r="66" spans="5:13" x14ac:dyDescent="0.35">
      <c r="E66" s="53"/>
      <c r="F66" s="60"/>
      <c r="G66" s="64">
        <v>64</v>
      </c>
      <c r="H66" s="40"/>
      <c r="I66" s="40"/>
      <c r="J66" s="40"/>
      <c r="K66" s="45"/>
      <c r="L66" s="154"/>
      <c r="M66" s="54"/>
    </row>
    <row r="67" spans="5:13" x14ac:dyDescent="0.35">
      <c r="F67" s="52"/>
      <c r="G67" s="427">
        <v>65</v>
      </c>
      <c r="H67" s="39"/>
      <c r="I67" s="39"/>
      <c r="J67" s="39"/>
      <c r="K67" s="44"/>
      <c r="L67" s="153"/>
      <c r="M67" s="54"/>
    </row>
    <row r="68" spans="5:13" x14ac:dyDescent="0.35">
      <c r="F68" s="61"/>
      <c r="G68" s="64">
        <v>66</v>
      </c>
      <c r="H68" s="40"/>
      <c r="I68" s="40"/>
      <c r="J68" s="40"/>
      <c r="K68" s="45"/>
      <c r="L68" s="154"/>
      <c r="M68" s="54"/>
    </row>
    <row r="69" spans="5:13" x14ac:dyDescent="0.35">
      <c r="E69" s="53"/>
      <c r="F69" s="60"/>
      <c r="G69" s="427">
        <v>67</v>
      </c>
      <c r="H69" s="39"/>
      <c r="I69" s="39"/>
      <c r="J69" s="39"/>
      <c r="K69" s="44"/>
      <c r="L69" s="153"/>
      <c r="M69" s="54"/>
    </row>
    <row r="70" spans="5:13" x14ac:dyDescent="0.35">
      <c r="F70" s="52"/>
      <c r="G70" s="64">
        <v>68</v>
      </c>
      <c r="H70" s="40"/>
      <c r="I70" s="40"/>
      <c r="J70" s="40"/>
      <c r="K70" s="45"/>
      <c r="L70" s="154"/>
      <c r="M70" s="54"/>
    </row>
    <row r="71" spans="5:13" x14ac:dyDescent="0.35">
      <c r="F71" s="58"/>
      <c r="G71" s="427">
        <v>69</v>
      </c>
      <c r="H71" s="39"/>
      <c r="I71" s="39"/>
      <c r="J71" s="39"/>
      <c r="K71" s="44"/>
      <c r="L71" s="153"/>
      <c r="M71" s="54"/>
    </row>
    <row r="72" spans="5:13" x14ac:dyDescent="0.35">
      <c r="E72" s="53"/>
      <c r="F72" s="58"/>
      <c r="G72" s="64">
        <v>70</v>
      </c>
      <c r="H72" s="40"/>
      <c r="I72" s="40"/>
      <c r="J72" s="40"/>
      <c r="K72" s="45"/>
      <c r="L72" s="154"/>
      <c r="M72" s="54"/>
    </row>
    <row r="73" spans="5:13" x14ac:dyDescent="0.35">
      <c r="F73" s="58"/>
      <c r="G73" s="427">
        <v>71</v>
      </c>
      <c r="H73" s="39"/>
      <c r="I73" s="39"/>
      <c r="J73" s="39"/>
      <c r="K73" s="44"/>
      <c r="L73" s="153"/>
      <c r="M73" s="54"/>
    </row>
    <row r="74" spans="5:13" x14ac:dyDescent="0.35">
      <c r="F74" s="58"/>
      <c r="G74" s="64">
        <v>72</v>
      </c>
      <c r="H74" s="40"/>
      <c r="I74" s="40"/>
      <c r="J74" s="40"/>
      <c r="K74" s="45"/>
      <c r="L74" s="154"/>
      <c r="M74" s="54"/>
    </row>
    <row r="75" spans="5:13" x14ac:dyDescent="0.35">
      <c r="F75" s="58"/>
      <c r="G75" s="427">
        <v>73</v>
      </c>
      <c r="H75" s="39"/>
      <c r="I75" s="39"/>
      <c r="J75" s="39"/>
      <c r="K75" s="44"/>
      <c r="L75" s="153"/>
      <c r="M75" s="54"/>
    </row>
    <row r="76" spans="5:13" x14ac:dyDescent="0.35">
      <c r="F76" s="58"/>
      <c r="G76" s="64">
        <v>74</v>
      </c>
      <c r="H76" s="40"/>
      <c r="I76" s="40"/>
      <c r="J76" s="40"/>
      <c r="K76" s="45"/>
      <c r="L76" s="154"/>
      <c r="M76" s="54"/>
    </row>
    <row r="77" spans="5:13" x14ac:dyDescent="0.35">
      <c r="F77" s="58"/>
      <c r="G77" s="427">
        <v>75</v>
      </c>
      <c r="H77" s="39"/>
      <c r="I77" s="39"/>
      <c r="J77" s="39"/>
      <c r="K77" s="44"/>
      <c r="L77" s="153"/>
      <c r="M77" s="54"/>
    </row>
    <row r="78" spans="5:13" x14ac:dyDescent="0.35">
      <c r="F78" s="58"/>
      <c r="G78" s="64">
        <v>76</v>
      </c>
      <c r="H78" s="40"/>
      <c r="I78" s="40"/>
      <c r="J78" s="40"/>
      <c r="K78" s="45"/>
      <c r="L78" s="154"/>
      <c r="M78" s="54"/>
    </row>
    <row r="79" spans="5:13" x14ac:dyDescent="0.35">
      <c r="F79" s="58"/>
      <c r="G79" s="427">
        <v>77</v>
      </c>
      <c r="H79" s="39"/>
      <c r="I79" s="39"/>
      <c r="J79" s="39"/>
      <c r="K79" s="44"/>
      <c r="L79" s="153"/>
      <c r="M79" s="54"/>
    </row>
    <row r="80" spans="5:13" x14ac:dyDescent="0.35">
      <c r="F80" s="58"/>
      <c r="G80" s="64">
        <v>78</v>
      </c>
      <c r="H80" s="40"/>
      <c r="I80" s="40"/>
      <c r="J80" s="40"/>
      <c r="K80" s="45"/>
      <c r="L80" s="154"/>
      <c r="M80" s="54"/>
    </row>
    <row r="81" spans="5:13" x14ac:dyDescent="0.35">
      <c r="F81" s="61"/>
      <c r="G81" s="427">
        <v>79</v>
      </c>
      <c r="H81" s="39"/>
      <c r="I81" s="39"/>
      <c r="J81" s="39"/>
      <c r="K81" s="44"/>
      <c r="L81" s="153"/>
      <c r="M81" s="54"/>
    </row>
    <row r="82" spans="5:13" ht="18.75" thickBot="1" x14ac:dyDescent="0.4">
      <c r="F82" s="60"/>
      <c r="G82" s="155">
        <v>80</v>
      </c>
      <c r="H82" s="156"/>
      <c r="I82" s="156"/>
      <c r="J82" s="156"/>
      <c r="K82" s="157"/>
      <c r="L82" s="158"/>
      <c r="M82" s="54"/>
    </row>
    <row r="83" spans="5:13" x14ac:dyDescent="0.35">
      <c r="F83" s="58"/>
      <c r="I83" s="42"/>
      <c r="M83" s="54"/>
    </row>
    <row r="84" spans="5:13" x14ac:dyDescent="0.35">
      <c r="F84" s="58"/>
      <c r="M84" s="54"/>
    </row>
    <row r="85" spans="5:13" x14ac:dyDescent="0.35">
      <c r="F85" s="58"/>
      <c r="M85" s="54"/>
    </row>
    <row r="86" spans="5:13" x14ac:dyDescent="0.35">
      <c r="F86" s="52"/>
      <c r="M86" s="54"/>
    </row>
    <row r="87" spans="5:13" x14ac:dyDescent="0.35">
      <c r="F87" s="52"/>
      <c r="M87" s="54"/>
    </row>
    <row r="88" spans="5:13" x14ac:dyDescent="0.35">
      <c r="E88" s="53"/>
      <c r="F88" s="52"/>
      <c r="M88" s="54"/>
    </row>
    <row r="89" spans="5:13" x14ac:dyDescent="0.35">
      <c r="E89" s="53"/>
      <c r="F89" s="52"/>
      <c r="M89" s="54"/>
    </row>
    <row r="90" spans="5:13" x14ac:dyDescent="0.35">
      <c r="E90" s="53"/>
      <c r="F90" s="52"/>
      <c r="M90" s="54"/>
    </row>
    <row r="91" spans="5:13" x14ac:dyDescent="0.35">
      <c r="E91" s="53"/>
      <c r="F91" s="52"/>
      <c r="M91" s="54"/>
    </row>
    <row r="92" spans="5:13" x14ac:dyDescent="0.35">
      <c r="E92" s="53"/>
      <c r="F92" s="52"/>
      <c r="M92" s="54"/>
    </row>
    <row r="93" spans="5:13" x14ac:dyDescent="0.35">
      <c r="E93" s="53"/>
      <c r="F93" s="52"/>
      <c r="M93" s="54"/>
    </row>
    <row r="94" spans="5:13" x14ac:dyDescent="0.35">
      <c r="E94" s="53"/>
      <c r="F94" s="52"/>
      <c r="M94" s="54"/>
    </row>
    <row r="95" spans="5:13" x14ac:dyDescent="0.35">
      <c r="E95" s="53"/>
      <c r="F95" s="52"/>
      <c r="M95" s="54"/>
    </row>
    <row r="96" spans="5:13" x14ac:dyDescent="0.35">
      <c r="E96" s="53"/>
      <c r="F96" s="52"/>
      <c r="M96" s="54"/>
    </row>
    <row r="97" spans="5:13" x14ac:dyDescent="0.35">
      <c r="E97" s="53"/>
      <c r="F97" s="52"/>
      <c r="M97" s="54"/>
    </row>
    <row r="98" spans="5:13" x14ac:dyDescent="0.35">
      <c r="E98" s="53"/>
      <c r="F98" s="52"/>
      <c r="M98" s="54"/>
    </row>
    <row r="99" spans="5:13" x14ac:dyDescent="0.35">
      <c r="E99" s="53"/>
      <c r="F99" s="52"/>
      <c r="M99" s="54"/>
    </row>
    <row r="100" spans="5:13" x14ac:dyDescent="0.35">
      <c r="E100" s="53"/>
      <c r="F100" s="52"/>
      <c r="M100" s="54"/>
    </row>
    <row r="101" spans="5:13" x14ac:dyDescent="0.35">
      <c r="E101" s="53"/>
      <c r="F101" s="52"/>
      <c r="M101" s="54"/>
    </row>
    <row r="102" spans="5:13" x14ac:dyDescent="0.35">
      <c r="E102" s="53"/>
      <c r="F102" s="52"/>
      <c r="M102" s="54"/>
    </row>
    <row r="103" spans="5:13" x14ac:dyDescent="0.35">
      <c r="E103" s="53"/>
      <c r="F103" s="52"/>
      <c r="M103" s="54"/>
    </row>
    <row r="104" spans="5:13" x14ac:dyDescent="0.35">
      <c r="E104" s="53"/>
      <c r="F104" s="52"/>
      <c r="M104" s="54"/>
    </row>
    <row r="105" spans="5:13" x14ac:dyDescent="0.35">
      <c r="E105" s="53"/>
      <c r="F105" s="52"/>
      <c r="M105" s="54"/>
    </row>
    <row r="106" spans="5:13" x14ac:dyDescent="0.35">
      <c r="E106" s="53"/>
      <c r="F106" s="52"/>
      <c r="M106" s="54"/>
    </row>
    <row r="107" spans="5:13" x14ac:dyDescent="0.35">
      <c r="E107" s="53"/>
      <c r="F107" s="52"/>
      <c r="M107" s="54"/>
    </row>
    <row r="108" spans="5:13" x14ac:dyDescent="0.35">
      <c r="E108" s="53"/>
      <c r="F108" s="52"/>
      <c r="M108" s="54"/>
    </row>
    <row r="109" spans="5:13" x14ac:dyDescent="0.35">
      <c r="E109" s="53"/>
      <c r="F109" s="52"/>
      <c r="M109" s="54"/>
    </row>
    <row r="110" spans="5:13" x14ac:dyDescent="0.35">
      <c r="E110" s="53"/>
      <c r="F110" s="52"/>
      <c r="M110" s="54"/>
    </row>
    <row r="111" spans="5:13" x14ac:dyDescent="0.35">
      <c r="E111" s="53"/>
      <c r="F111" s="52"/>
      <c r="M111" s="54"/>
    </row>
    <row r="112" spans="5:13" x14ac:dyDescent="0.35">
      <c r="E112" s="53"/>
      <c r="F112" s="52"/>
      <c r="M112" s="54"/>
    </row>
    <row r="113" spans="5:13" x14ac:dyDescent="0.35">
      <c r="E113" s="53"/>
      <c r="F113" s="52"/>
      <c r="M113" s="54"/>
    </row>
    <row r="114" spans="5:13" x14ac:dyDescent="0.35">
      <c r="E114" s="53"/>
      <c r="F114" s="52"/>
      <c r="M114" s="54"/>
    </row>
    <row r="115" spans="5:13" x14ac:dyDescent="0.35">
      <c r="E115" s="53"/>
      <c r="F115" s="52"/>
      <c r="M115" s="54"/>
    </row>
    <row r="116" spans="5:13" x14ac:dyDescent="0.35">
      <c r="E116" s="53"/>
      <c r="F116" s="52"/>
      <c r="M116" s="54"/>
    </row>
    <row r="117" spans="5:13" x14ac:dyDescent="0.35">
      <c r="E117" s="53"/>
      <c r="F117" s="52"/>
      <c r="M117" s="54"/>
    </row>
    <row r="118" spans="5:13" x14ac:dyDescent="0.35">
      <c r="E118" s="53"/>
      <c r="F118" s="52"/>
      <c r="M118" s="54"/>
    </row>
    <row r="119" spans="5:13" x14ac:dyDescent="0.35">
      <c r="E119" s="53"/>
      <c r="F119" s="52"/>
      <c r="M119" s="54"/>
    </row>
    <row r="120" spans="5:13" x14ac:dyDescent="0.35">
      <c r="E120" s="53"/>
      <c r="F120" s="52"/>
      <c r="M120" s="54"/>
    </row>
    <row r="121" spans="5:13" x14ac:dyDescent="0.35">
      <c r="E121" s="53"/>
      <c r="F121" s="52"/>
      <c r="M121" s="54"/>
    </row>
    <row r="122" spans="5:13" x14ac:dyDescent="0.35">
      <c r="E122" s="53"/>
      <c r="F122" s="52"/>
      <c r="M122" s="54"/>
    </row>
    <row r="123" spans="5:13" x14ac:dyDescent="0.35">
      <c r="E123" s="53"/>
      <c r="F123" s="52"/>
      <c r="M123" s="54"/>
    </row>
    <row r="124" spans="5:13" x14ac:dyDescent="0.35">
      <c r="E124" s="53"/>
      <c r="F124" s="52"/>
      <c r="M124" s="54"/>
    </row>
    <row r="125" spans="5:13" x14ac:dyDescent="0.35">
      <c r="E125" s="53"/>
      <c r="F125" s="52"/>
      <c r="M125" s="54"/>
    </row>
    <row r="126" spans="5:13" x14ac:dyDescent="0.35">
      <c r="E126" s="53"/>
      <c r="F126" s="52"/>
      <c r="M126" s="54"/>
    </row>
    <row r="127" spans="5:13" x14ac:dyDescent="0.35">
      <c r="E127" s="53"/>
      <c r="F127" s="52"/>
      <c r="M127" s="54"/>
    </row>
    <row r="128" spans="5:13" x14ac:dyDescent="0.35">
      <c r="E128" s="53"/>
      <c r="F128" s="52"/>
      <c r="M128" s="54"/>
    </row>
    <row r="129" spans="5:13" x14ac:dyDescent="0.35">
      <c r="E129" s="53"/>
      <c r="F129" s="52"/>
      <c r="M129" s="54"/>
    </row>
    <row r="130" spans="5:13" x14ac:dyDescent="0.35">
      <c r="E130" s="53"/>
      <c r="F130" s="52"/>
      <c r="M130" s="54"/>
    </row>
    <row r="131" spans="5:13" x14ac:dyDescent="0.35">
      <c r="E131" s="53"/>
      <c r="F131" s="52"/>
      <c r="M131" s="54"/>
    </row>
    <row r="132" spans="5:13" x14ac:dyDescent="0.35">
      <c r="E132" s="53"/>
      <c r="F132" s="52"/>
      <c r="M132" s="54"/>
    </row>
    <row r="133" spans="5:13" x14ac:dyDescent="0.35">
      <c r="E133" s="53"/>
      <c r="F133" s="52"/>
      <c r="M133" s="54"/>
    </row>
    <row r="134" spans="5:13" x14ac:dyDescent="0.35">
      <c r="E134" s="53"/>
      <c r="F134" s="52"/>
      <c r="M134" s="54"/>
    </row>
    <row r="135" spans="5:13" x14ac:dyDescent="0.35">
      <c r="E135" s="53"/>
      <c r="F135" s="52"/>
      <c r="M135" s="54"/>
    </row>
    <row r="136" spans="5:13" x14ac:dyDescent="0.35">
      <c r="E136" s="53"/>
      <c r="F136" s="52"/>
      <c r="M136" s="54"/>
    </row>
    <row r="137" spans="5:13" x14ac:dyDescent="0.35">
      <c r="E137" s="53"/>
      <c r="F137" s="52"/>
      <c r="M137" s="54"/>
    </row>
    <row r="138" spans="5:13" x14ac:dyDescent="0.35">
      <c r="E138" s="53"/>
      <c r="F138" s="52"/>
      <c r="M138" s="54"/>
    </row>
    <row r="139" spans="5:13" x14ac:dyDescent="0.35">
      <c r="E139" s="53"/>
      <c r="F139" s="52"/>
      <c r="M139" s="54"/>
    </row>
    <row r="140" spans="5:13" x14ac:dyDescent="0.35">
      <c r="E140" s="53"/>
      <c r="F140" s="52"/>
      <c r="M140" s="54"/>
    </row>
    <row r="141" spans="5:13" x14ac:dyDescent="0.35">
      <c r="E141" s="53"/>
      <c r="F141" s="52"/>
      <c r="M141" s="54"/>
    </row>
    <row r="142" spans="5:13" x14ac:dyDescent="0.35">
      <c r="E142" s="53"/>
      <c r="F142" s="52"/>
      <c r="M142" s="54"/>
    </row>
    <row r="143" spans="5:13" x14ac:dyDescent="0.35">
      <c r="E143" s="53"/>
      <c r="F143" s="52"/>
      <c r="M143" s="54"/>
    </row>
    <row r="144" spans="5:13" x14ac:dyDescent="0.35">
      <c r="E144" s="53"/>
      <c r="F144" s="52"/>
      <c r="M144" s="54"/>
    </row>
    <row r="145" spans="5:13" x14ac:dyDescent="0.35">
      <c r="E145" s="53"/>
      <c r="F145" s="52"/>
      <c r="M145" s="54"/>
    </row>
    <row r="146" spans="5:13" x14ac:dyDescent="0.35">
      <c r="E146" s="53"/>
      <c r="F146" s="52"/>
      <c r="M146" s="54"/>
    </row>
    <row r="147" spans="5:13" x14ac:dyDescent="0.35">
      <c r="E147" s="53"/>
      <c r="F147" s="52"/>
      <c r="M147" s="54"/>
    </row>
    <row r="148" spans="5:13" x14ac:dyDescent="0.35">
      <c r="E148" s="53"/>
      <c r="F148" s="52"/>
      <c r="M148" s="54"/>
    </row>
    <row r="149" spans="5:13" x14ac:dyDescent="0.35">
      <c r="E149" s="53"/>
      <c r="F149" s="52"/>
      <c r="M149" s="54"/>
    </row>
    <row r="150" spans="5:13" x14ac:dyDescent="0.35">
      <c r="E150" s="53"/>
      <c r="M150" s="54"/>
    </row>
    <row r="151" spans="5:13" x14ac:dyDescent="0.35">
      <c r="E151" s="53"/>
      <c r="M151" s="54"/>
    </row>
    <row r="152" spans="5:13" x14ac:dyDescent="0.35">
      <c r="M152" s="54"/>
    </row>
    <row r="153" spans="5:13" x14ac:dyDescent="0.35">
      <c r="M153" s="54"/>
    </row>
    <row r="154" spans="5:13" x14ac:dyDescent="0.35">
      <c r="M154" s="54"/>
    </row>
  </sheetData>
  <sheetProtection formatCells="0" insertRows="0"/>
  <mergeCells count="3">
    <mergeCell ref="A17:E17"/>
    <mergeCell ref="A1:E1"/>
    <mergeCell ref="G1:L1"/>
  </mergeCells>
  <dataValidations count="2">
    <dataValidation type="list" allowBlank="1" showInputMessage="1" showErrorMessage="1" sqref="I3:I82" xr:uid="{4FA778DE-9C72-4C94-8B9B-3976CAADEDF5}">
      <formula1>"T, S"</formula1>
    </dataValidation>
    <dataValidation type="list" allowBlank="1" showInputMessage="1" showErrorMessage="1" sqref="A3:A15" xr:uid="{974ACF58-A52B-4B58-85CB-258FF50E84BA}">
      <formula1>"Flora, Fauna, TEC"</formula1>
    </dataValidation>
  </dataValidations>
  <pageMargins left="0.25" right="0.25" top="0.75" bottom="0.75" header="0.3" footer="0.3"/>
  <pageSetup paperSize="9" orientation="landscape" r:id="rId1"/>
  <headerFooter>
    <oddHeader>&amp;C&amp;"Public Sans,Bold"5 Target Co-benefits</oddHeader>
    <oddFooter>&amp;CPlanting Plan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6131E-A3E5-408D-8749-F614FD63FF28}">
  <sheetPr codeName="Sheet14">
    <tabColor rgb="FFFDEDDF"/>
  </sheetPr>
  <dimension ref="A1:AC48"/>
  <sheetViews>
    <sheetView zoomScale="75" zoomScaleNormal="75" zoomScalePageLayoutView="77" workbookViewId="0">
      <selection sqref="A1:S1"/>
    </sheetView>
  </sheetViews>
  <sheetFormatPr defaultColWidth="8.7109375" defaultRowHeight="18" x14ac:dyDescent="0.25"/>
  <cols>
    <col min="1" max="1" width="67.42578125" style="25" customWidth="1"/>
    <col min="2" max="2" width="4" style="122" customWidth="1"/>
    <col min="3" max="3" width="4" style="121" customWidth="1"/>
    <col min="4" max="5" width="4" style="25" customWidth="1"/>
    <col min="6" max="6" width="4" style="120" customWidth="1"/>
    <col min="7" max="19" width="4" style="25" customWidth="1"/>
    <col min="20" max="21" width="11" style="25" customWidth="1"/>
    <col min="30" max="16384" width="8.7109375" style="25"/>
  </cols>
  <sheetData>
    <row r="1" spans="1:29" ht="70.900000000000006" customHeight="1" thickBot="1" x14ac:dyDescent="0.3">
      <c r="A1" s="517" t="s">
        <v>110</v>
      </c>
      <c r="B1" s="517"/>
      <c r="C1" s="517"/>
      <c r="D1" s="517"/>
      <c r="E1" s="517"/>
      <c r="F1" s="517"/>
      <c r="G1" s="517"/>
      <c r="H1" s="517"/>
      <c r="I1" s="517"/>
      <c r="J1" s="517"/>
      <c r="K1" s="517"/>
      <c r="L1" s="517"/>
      <c r="M1" s="517"/>
      <c r="N1" s="517"/>
      <c r="O1" s="517"/>
      <c r="P1" s="517"/>
      <c r="Q1" s="517"/>
      <c r="R1" s="517"/>
      <c r="S1" s="517"/>
      <c r="V1" s="25"/>
      <c r="W1" s="25"/>
      <c r="X1" s="25"/>
      <c r="Y1" s="25"/>
      <c r="Z1" s="25"/>
      <c r="AA1" s="25"/>
      <c r="AB1" s="25"/>
      <c r="AC1" s="25"/>
    </row>
    <row r="2" spans="1:29" ht="21.95" customHeight="1" x14ac:dyDescent="0.25">
      <c r="A2" s="514" t="s">
        <v>237</v>
      </c>
      <c r="B2" s="515"/>
      <c r="C2" s="515"/>
      <c r="D2" s="515"/>
      <c r="E2" s="515"/>
      <c r="F2" s="515"/>
      <c r="G2" s="515"/>
      <c r="H2" s="515"/>
      <c r="I2" s="515"/>
      <c r="J2" s="515"/>
      <c r="K2" s="515"/>
      <c r="L2" s="515"/>
      <c r="M2" s="515"/>
      <c r="N2" s="515"/>
      <c r="O2" s="515"/>
      <c r="P2" s="515"/>
      <c r="Q2" s="515"/>
      <c r="R2" s="515"/>
      <c r="S2" s="516"/>
      <c r="V2" s="25"/>
      <c r="W2" s="25"/>
      <c r="X2" s="25"/>
      <c r="Y2" s="25"/>
      <c r="Z2" s="25"/>
      <c r="AA2" s="25"/>
      <c r="AB2" s="25"/>
      <c r="AC2" s="25"/>
    </row>
    <row r="3" spans="1:29" ht="18.75" x14ac:dyDescent="0.25">
      <c r="A3" s="429" t="s">
        <v>111</v>
      </c>
      <c r="B3" s="258">
        <v>1</v>
      </c>
      <c r="C3" s="259">
        <v>2</v>
      </c>
      <c r="D3" s="259">
        <v>3</v>
      </c>
      <c r="E3" s="260">
        <v>4</v>
      </c>
      <c r="F3" s="259">
        <v>5</v>
      </c>
      <c r="G3" s="259">
        <v>6</v>
      </c>
      <c r="H3" s="259">
        <v>7</v>
      </c>
      <c r="I3" s="259">
        <v>8</v>
      </c>
      <c r="J3" s="259">
        <v>9</v>
      </c>
      <c r="K3" s="259">
        <v>10</v>
      </c>
      <c r="L3" s="259">
        <v>11</v>
      </c>
      <c r="M3" s="259">
        <v>12</v>
      </c>
      <c r="N3" s="259">
        <v>13</v>
      </c>
      <c r="O3" s="259">
        <v>14</v>
      </c>
      <c r="P3" s="259">
        <v>15</v>
      </c>
      <c r="Q3" s="259">
        <v>16</v>
      </c>
      <c r="R3" s="259">
        <v>17</v>
      </c>
      <c r="S3" s="261">
        <v>18</v>
      </c>
      <c r="V3" s="25"/>
      <c r="W3" s="25"/>
      <c r="X3" s="25"/>
      <c r="Y3" s="25"/>
      <c r="Z3" s="25"/>
      <c r="AA3" s="25"/>
      <c r="AB3" s="25"/>
      <c r="AC3" s="25"/>
    </row>
    <row r="4" spans="1:29" x14ac:dyDescent="0.25">
      <c r="A4" s="428" t="s">
        <v>112</v>
      </c>
      <c r="B4" s="282"/>
      <c r="C4" s="283"/>
      <c r="D4" s="283"/>
      <c r="E4" s="283"/>
      <c r="F4" s="283"/>
      <c r="G4" s="283"/>
      <c r="H4" s="283"/>
      <c r="I4" s="283"/>
      <c r="J4" s="283"/>
      <c r="K4" s="283"/>
      <c r="L4" s="283"/>
      <c r="M4" s="283"/>
      <c r="N4" s="283"/>
      <c r="O4" s="283"/>
      <c r="P4" s="283"/>
      <c r="Q4" s="283"/>
      <c r="R4" s="283"/>
      <c r="S4" s="283"/>
      <c r="V4" s="25"/>
      <c r="W4" s="25"/>
      <c r="X4" s="25"/>
      <c r="Y4" s="25"/>
      <c r="Z4" s="25"/>
      <c r="AA4" s="25"/>
      <c r="AB4" s="25"/>
      <c r="AC4" s="25"/>
    </row>
    <row r="5" spans="1:29" ht="20.45" customHeight="1" thickBot="1" x14ac:dyDescent="0.3">
      <c r="A5" s="284" t="s">
        <v>113</v>
      </c>
      <c r="B5" s="285"/>
      <c r="C5" s="286"/>
      <c r="D5" s="286"/>
      <c r="E5" s="286"/>
      <c r="F5" s="286"/>
      <c r="G5" s="286"/>
      <c r="H5" s="286"/>
      <c r="I5" s="286"/>
      <c r="J5" s="286"/>
      <c r="K5" s="286"/>
      <c r="L5" s="286"/>
      <c r="M5" s="286"/>
      <c r="N5" s="286"/>
      <c r="O5" s="286"/>
      <c r="P5" s="286"/>
      <c r="Q5" s="286"/>
      <c r="R5" s="286"/>
      <c r="S5" s="287"/>
      <c r="V5" s="25"/>
      <c r="W5" s="25"/>
      <c r="X5" s="25"/>
      <c r="Y5" s="25"/>
      <c r="Z5" s="25"/>
      <c r="AA5" s="25"/>
      <c r="AB5" s="25"/>
      <c r="AC5" s="25"/>
    </row>
    <row r="6" spans="1:29" ht="18" customHeight="1" x14ac:dyDescent="0.25">
      <c r="A6" s="263" t="s">
        <v>114</v>
      </c>
      <c r="B6" s="129"/>
      <c r="D6" s="125"/>
      <c r="E6" s="125"/>
      <c r="F6" s="125"/>
      <c r="G6" s="125"/>
      <c r="H6" s="125"/>
      <c r="I6" s="125"/>
      <c r="J6" s="123"/>
      <c r="K6" s="123"/>
      <c r="L6" s="123"/>
      <c r="M6" s="123"/>
      <c r="N6" s="123"/>
      <c r="O6" s="123"/>
      <c r="P6" s="123"/>
      <c r="Q6" s="123"/>
      <c r="R6" s="123"/>
      <c r="S6" s="262"/>
      <c r="V6" s="25"/>
      <c r="W6" s="25"/>
      <c r="X6" s="25"/>
      <c r="Y6" s="25"/>
      <c r="Z6" s="25"/>
      <c r="AA6" s="25"/>
      <c r="AB6" s="25"/>
      <c r="AC6" s="25"/>
    </row>
    <row r="7" spans="1:29" ht="18" customHeight="1" x14ac:dyDescent="0.25">
      <c r="A7" s="264" t="s">
        <v>115</v>
      </c>
      <c r="B7" s="128"/>
      <c r="C7" s="126"/>
      <c r="D7" s="126"/>
      <c r="E7" s="126"/>
      <c r="F7" s="126"/>
      <c r="G7" s="126"/>
      <c r="H7" s="126"/>
      <c r="I7" s="126"/>
      <c r="J7" s="123"/>
      <c r="K7" s="123"/>
      <c r="L7" s="123"/>
      <c r="M7" s="123"/>
      <c r="N7" s="123"/>
      <c r="O7" s="123"/>
      <c r="P7" s="123"/>
      <c r="Q7" s="123"/>
      <c r="R7" s="123"/>
      <c r="S7" s="262"/>
      <c r="V7" s="25"/>
      <c r="W7" s="25"/>
      <c r="X7" s="25"/>
      <c r="Y7" s="25"/>
      <c r="Z7" s="25"/>
      <c r="AA7" s="25"/>
      <c r="AB7" s="25"/>
      <c r="AC7" s="25"/>
    </row>
    <row r="8" spans="1:29" ht="18" customHeight="1" x14ac:dyDescent="0.25">
      <c r="A8" s="264" t="s">
        <v>116</v>
      </c>
      <c r="B8" s="128"/>
      <c r="C8" s="123"/>
      <c r="D8" s="126"/>
      <c r="E8" s="126"/>
      <c r="F8" s="126"/>
      <c r="G8" s="126"/>
      <c r="H8" s="126"/>
      <c r="I8" s="126"/>
      <c r="J8" s="123"/>
      <c r="K8" s="123"/>
      <c r="L8" s="123"/>
      <c r="M8" s="123"/>
      <c r="N8" s="123"/>
      <c r="O8" s="123"/>
      <c r="P8" s="123"/>
      <c r="Q8" s="123"/>
      <c r="R8" s="123"/>
      <c r="S8" s="262"/>
      <c r="V8" s="25"/>
      <c r="W8" s="25"/>
      <c r="X8" s="25"/>
      <c r="Y8" s="25"/>
      <c r="Z8" s="25"/>
      <c r="AA8" s="25"/>
      <c r="AB8" s="25"/>
      <c r="AC8" s="25"/>
    </row>
    <row r="9" spans="1:29" ht="18" customHeight="1" x14ac:dyDescent="0.25">
      <c r="A9" s="264" t="s">
        <v>117</v>
      </c>
      <c r="B9" s="128"/>
      <c r="C9" s="123"/>
      <c r="D9" s="123"/>
      <c r="E9" s="123"/>
      <c r="F9" s="123"/>
      <c r="G9" s="123"/>
      <c r="H9" s="123"/>
      <c r="I9" s="123"/>
      <c r="J9" s="126"/>
      <c r="K9" s="123"/>
      <c r="L9" s="123"/>
      <c r="M9" s="123"/>
      <c r="N9" s="123"/>
      <c r="O9" s="123"/>
      <c r="P9" s="123"/>
      <c r="Q9" s="123"/>
      <c r="R9" s="123"/>
      <c r="S9" s="262"/>
      <c r="V9" s="25"/>
      <c r="W9" s="25"/>
      <c r="X9" s="25"/>
      <c r="Y9" s="25"/>
      <c r="Z9" s="25"/>
      <c r="AA9" s="25"/>
      <c r="AB9" s="25"/>
      <c r="AC9" s="25"/>
    </row>
    <row r="10" spans="1:29" ht="18" customHeight="1" thickBot="1" x14ac:dyDescent="0.3">
      <c r="A10" s="264" t="s">
        <v>118</v>
      </c>
      <c r="B10" s="128"/>
      <c r="C10" s="123"/>
      <c r="D10" s="123"/>
      <c r="E10" s="123"/>
      <c r="F10" s="123"/>
      <c r="G10" s="123"/>
      <c r="H10" s="123"/>
      <c r="I10" s="123"/>
      <c r="J10" s="123"/>
      <c r="K10" s="126"/>
      <c r="L10" s="126"/>
      <c r="M10" s="126"/>
      <c r="N10" s="126"/>
      <c r="O10" s="126"/>
      <c r="P10" s="126"/>
      <c r="Q10" s="126"/>
      <c r="R10" s="126"/>
      <c r="S10" s="265"/>
      <c r="V10" s="25"/>
      <c r="W10" s="25"/>
      <c r="X10" s="25"/>
      <c r="Y10" s="25"/>
      <c r="Z10" s="25"/>
      <c r="AA10" s="25"/>
      <c r="AB10" s="25"/>
      <c r="AC10" s="25"/>
    </row>
    <row r="11" spans="1:29" ht="20.45" customHeight="1" thickBot="1" x14ac:dyDescent="0.3">
      <c r="A11" s="266" t="s">
        <v>119</v>
      </c>
      <c r="B11" s="128"/>
      <c r="C11" s="123"/>
      <c r="D11" s="123"/>
      <c r="E11" s="123"/>
      <c r="F11" s="123"/>
      <c r="G11" s="123"/>
      <c r="H11" s="123"/>
      <c r="I11" s="123"/>
      <c r="J11" s="123"/>
      <c r="K11" s="123"/>
      <c r="L11" s="123"/>
      <c r="M11" s="123"/>
      <c r="N11" s="123"/>
      <c r="O11" s="123"/>
      <c r="P11" s="123"/>
      <c r="Q11" s="123"/>
      <c r="R11" s="123"/>
      <c r="S11" s="262"/>
      <c r="V11" s="25"/>
      <c r="W11" s="25"/>
      <c r="X11" s="25"/>
      <c r="Y11" s="25"/>
      <c r="Z11" s="25"/>
      <c r="AA11" s="25"/>
      <c r="AB11" s="25"/>
      <c r="AC11" s="25"/>
    </row>
    <row r="12" spans="1:29" ht="18.399999999999999" customHeight="1" x14ac:dyDescent="0.25">
      <c r="A12" s="267" t="s">
        <v>120</v>
      </c>
      <c r="B12" s="128"/>
      <c r="C12" s="123"/>
      <c r="D12" s="123"/>
      <c r="E12" s="123"/>
      <c r="F12" s="123"/>
      <c r="G12" s="123"/>
      <c r="H12" s="123"/>
      <c r="I12" s="123"/>
      <c r="J12" s="123"/>
      <c r="K12" s="123"/>
      <c r="L12" s="123"/>
      <c r="M12" s="123"/>
      <c r="N12" s="123"/>
      <c r="O12" s="123"/>
      <c r="P12" s="123"/>
      <c r="Q12" s="123"/>
      <c r="R12" s="198"/>
      <c r="S12" s="262"/>
      <c r="V12" s="25"/>
      <c r="W12" s="25"/>
      <c r="X12" s="25"/>
      <c r="Y12" s="25"/>
      <c r="Z12" s="25"/>
      <c r="AA12" s="25"/>
      <c r="AB12" s="25"/>
      <c r="AC12" s="25"/>
    </row>
    <row r="13" spans="1:29" ht="18.399999999999999" customHeight="1" x14ac:dyDescent="0.25">
      <c r="A13" s="268" t="s">
        <v>121</v>
      </c>
      <c r="B13" s="127"/>
      <c r="C13" s="130"/>
      <c r="D13" s="123"/>
      <c r="E13" s="123"/>
      <c r="F13" s="123"/>
      <c r="G13" s="123"/>
      <c r="H13" s="123"/>
      <c r="I13" s="123"/>
      <c r="J13" s="123"/>
      <c r="K13" s="123"/>
      <c r="L13" s="123"/>
      <c r="M13" s="123"/>
      <c r="N13" s="123"/>
      <c r="O13" s="123"/>
      <c r="P13" s="123"/>
      <c r="Q13" s="123"/>
      <c r="R13" s="123"/>
      <c r="S13" s="262"/>
      <c r="V13" s="25"/>
      <c r="W13" s="25"/>
      <c r="X13" s="25"/>
      <c r="Y13" s="25"/>
      <c r="Z13" s="25"/>
      <c r="AA13" s="25"/>
      <c r="AB13" s="25"/>
      <c r="AC13" s="25"/>
    </row>
    <row r="14" spans="1:29" ht="18.399999999999999" customHeight="1" x14ac:dyDescent="0.25">
      <c r="A14" s="269" t="s">
        <v>122</v>
      </c>
      <c r="B14" s="127"/>
      <c r="C14" s="130"/>
      <c r="D14" s="123"/>
      <c r="E14" s="123"/>
      <c r="F14" s="123"/>
      <c r="G14" s="123"/>
      <c r="H14" s="123"/>
      <c r="I14" s="123"/>
      <c r="J14" s="123"/>
      <c r="K14" s="123"/>
      <c r="L14" s="123"/>
      <c r="M14" s="123"/>
      <c r="N14" s="130"/>
      <c r="O14" s="123"/>
      <c r="P14" s="123"/>
      <c r="Q14" s="123"/>
      <c r="R14" s="123"/>
      <c r="S14" s="262"/>
      <c r="V14" s="25"/>
      <c r="W14" s="25"/>
      <c r="X14" s="25"/>
      <c r="Y14" s="25"/>
      <c r="Z14" s="25"/>
      <c r="AA14" s="25"/>
      <c r="AB14" s="25"/>
      <c r="AC14" s="25"/>
    </row>
    <row r="15" spans="1:29" ht="18.399999999999999" customHeight="1" x14ac:dyDescent="0.25">
      <c r="A15" s="269" t="s">
        <v>123</v>
      </c>
      <c r="B15" s="127"/>
      <c r="C15" s="130"/>
      <c r="D15" s="123"/>
      <c r="E15" s="123"/>
      <c r="F15" s="123"/>
      <c r="G15" s="123"/>
      <c r="H15" s="123"/>
      <c r="I15" s="123"/>
      <c r="J15" s="123"/>
      <c r="K15" s="123"/>
      <c r="L15" s="123"/>
      <c r="M15" s="123"/>
      <c r="N15" s="197"/>
      <c r="O15" s="123"/>
      <c r="P15" s="123"/>
      <c r="Q15" s="123"/>
      <c r="R15" s="123"/>
      <c r="S15" s="262"/>
      <c r="V15" s="25"/>
      <c r="W15" s="25"/>
      <c r="X15" s="25"/>
      <c r="Y15" s="25"/>
      <c r="Z15" s="25"/>
      <c r="AA15" s="25"/>
      <c r="AB15" s="25"/>
      <c r="AC15" s="25"/>
    </row>
    <row r="16" spans="1:29" ht="18.399999999999999" customHeight="1" x14ac:dyDescent="0.25">
      <c r="A16" s="269" t="s">
        <v>124</v>
      </c>
      <c r="B16" s="128"/>
      <c r="D16" s="123"/>
      <c r="E16" s="123"/>
      <c r="F16" s="131"/>
      <c r="G16" s="123"/>
      <c r="H16" s="123"/>
      <c r="I16" s="123"/>
      <c r="J16" s="123"/>
      <c r="K16" s="123"/>
      <c r="L16" s="123"/>
      <c r="M16" s="123"/>
      <c r="N16" s="123"/>
      <c r="O16" s="123"/>
      <c r="P16" s="123"/>
      <c r="Q16" s="123"/>
      <c r="R16" s="123"/>
      <c r="S16" s="262"/>
      <c r="V16" s="25"/>
      <c r="W16" s="25"/>
      <c r="X16" s="25"/>
      <c r="Y16" s="25"/>
      <c r="Z16" s="25"/>
      <c r="AA16" s="25"/>
      <c r="AB16" s="25"/>
      <c r="AC16" s="25"/>
    </row>
    <row r="17" spans="1:29" ht="18.399999999999999" customHeight="1" x14ac:dyDescent="0.25">
      <c r="A17" s="270" t="s">
        <v>125</v>
      </c>
      <c r="B17" s="128"/>
      <c r="C17" s="131" t="s">
        <v>126</v>
      </c>
      <c r="D17" s="123"/>
      <c r="E17" s="123"/>
      <c r="F17" s="123"/>
      <c r="G17" s="131"/>
      <c r="H17" s="123"/>
      <c r="I17" s="123"/>
      <c r="J17" s="123"/>
      <c r="K17" s="131"/>
      <c r="L17" s="123"/>
      <c r="M17" s="123"/>
      <c r="N17" s="123"/>
      <c r="O17" s="131"/>
      <c r="P17" s="123"/>
      <c r="Q17" s="131"/>
      <c r="R17" s="123"/>
      <c r="S17" s="262"/>
      <c r="V17" s="25"/>
      <c r="W17" s="25"/>
      <c r="X17" s="25"/>
      <c r="Y17" s="25"/>
      <c r="Z17" s="25"/>
      <c r="AA17" s="25"/>
      <c r="AB17" s="25"/>
      <c r="AC17" s="25"/>
    </row>
    <row r="18" spans="1:29" ht="18.399999999999999" customHeight="1" thickBot="1" x14ac:dyDescent="0.3">
      <c r="A18" s="271" t="s">
        <v>127</v>
      </c>
      <c r="B18" s="128"/>
      <c r="C18" s="123"/>
      <c r="D18" s="123"/>
      <c r="E18" s="123"/>
      <c r="F18" s="123"/>
      <c r="G18" s="123"/>
      <c r="H18" s="123"/>
      <c r="I18" s="123"/>
      <c r="J18" s="123"/>
      <c r="K18" s="123"/>
      <c r="L18" s="123"/>
      <c r="M18" s="123"/>
      <c r="N18" s="123"/>
      <c r="O18" s="165"/>
      <c r="P18" s="123"/>
      <c r="Q18" s="131"/>
      <c r="R18" s="123"/>
      <c r="S18" s="262"/>
      <c r="V18" s="25"/>
      <c r="W18" s="25"/>
      <c r="X18" s="25"/>
      <c r="Y18" s="25"/>
      <c r="Z18" s="25"/>
      <c r="AA18" s="25"/>
      <c r="AB18" s="25"/>
      <c r="AC18" s="25"/>
    </row>
    <row r="19" spans="1:29" ht="20.45" customHeight="1" thickBot="1" x14ac:dyDescent="0.3">
      <c r="A19" s="272" t="s">
        <v>128</v>
      </c>
      <c r="B19" s="128"/>
      <c r="C19" s="123"/>
      <c r="D19" s="123"/>
      <c r="E19" s="123"/>
      <c r="F19" s="123"/>
      <c r="G19" s="123"/>
      <c r="H19" s="123"/>
      <c r="I19" s="123"/>
      <c r="J19" s="123"/>
      <c r="K19" s="123"/>
      <c r="L19" s="123"/>
      <c r="M19" s="123"/>
      <c r="N19" s="123"/>
      <c r="O19" s="123"/>
      <c r="P19" s="123"/>
      <c r="Q19" s="123"/>
      <c r="R19" s="123"/>
      <c r="S19" s="262"/>
      <c r="V19" s="25"/>
      <c r="W19" s="25"/>
      <c r="X19" s="25"/>
      <c r="Y19" s="25"/>
      <c r="Z19" s="25"/>
      <c r="AA19" s="25"/>
      <c r="AB19" s="25"/>
      <c r="AC19" s="25"/>
    </row>
    <row r="20" spans="1:29" ht="18" customHeight="1" x14ac:dyDescent="0.25">
      <c r="A20" s="273" t="s">
        <v>129</v>
      </c>
      <c r="B20" s="195"/>
      <c r="C20" s="196"/>
      <c r="D20" s="123"/>
      <c r="E20" s="123"/>
      <c r="F20" s="123"/>
      <c r="G20" s="123"/>
      <c r="H20" s="123"/>
      <c r="I20" s="123"/>
      <c r="J20" s="123"/>
      <c r="K20" s="123"/>
      <c r="L20" s="123"/>
      <c r="M20" s="123"/>
      <c r="N20" s="123"/>
      <c r="O20" s="123"/>
      <c r="P20" s="123"/>
      <c r="Q20" s="123"/>
      <c r="R20" s="124"/>
      <c r="S20" s="262"/>
      <c r="V20" s="25"/>
      <c r="W20" s="25"/>
      <c r="X20" s="25"/>
      <c r="Y20" s="25"/>
      <c r="Z20" s="25"/>
      <c r="AA20" s="25"/>
      <c r="AB20" s="25"/>
      <c r="AC20" s="25"/>
    </row>
    <row r="21" spans="1:29" ht="18" customHeight="1" x14ac:dyDescent="0.25">
      <c r="A21" s="144" t="s">
        <v>130</v>
      </c>
      <c r="B21" s="128"/>
      <c r="C21" s="123"/>
      <c r="D21" s="123"/>
      <c r="E21" s="123"/>
      <c r="F21" s="123"/>
      <c r="G21" s="123"/>
      <c r="H21" s="123"/>
      <c r="I21" s="123"/>
      <c r="J21" s="123"/>
      <c r="K21" s="123"/>
      <c r="L21" s="123"/>
      <c r="M21" s="123"/>
      <c r="N21" s="123"/>
      <c r="O21" s="123"/>
      <c r="P21" s="123"/>
      <c r="Q21" s="123"/>
      <c r="R21" s="123"/>
      <c r="S21" s="274"/>
      <c r="V21" s="25"/>
      <c r="W21" s="25"/>
      <c r="X21" s="25"/>
      <c r="Y21" s="25"/>
      <c r="Z21" s="25"/>
      <c r="AA21" s="25"/>
      <c r="AB21" s="25"/>
      <c r="AC21" s="25"/>
    </row>
    <row r="22" spans="1:29" ht="18" customHeight="1" x14ac:dyDescent="0.25">
      <c r="A22" s="144" t="s">
        <v>131</v>
      </c>
      <c r="B22" s="127"/>
      <c r="C22" s="132">
        <v>1</v>
      </c>
      <c r="D22" s="123"/>
      <c r="E22" s="123"/>
      <c r="F22" s="123"/>
      <c r="G22" s="123"/>
      <c r="H22" s="123"/>
      <c r="I22" s="123"/>
      <c r="J22" s="123"/>
      <c r="K22" s="123"/>
      <c r="L22" s="123"/>
      <c r="M22" s="123"/>
      <c r="N22" s="123"/>
      <c r="O22" s="123"/>
      <c r="P22" s="167"/>
      <c r="Q22" s="169">
        <v>2</v>
      </c>
      <c r="R22" s="168"/>
      <c r="S22" s="275"/>
      <c r="V22" s="25"/>
      <c r="W22" s="25"/>
      <c r="X22" s="25"/>
      <c r="Y22" s="25"/>
      <c r="Z22" s="25"/>
      <c r="AA22" s="25"/>
      <c r="AB22" s="25"/>
      <c r="AC22" s="25"/>
    </row>
    <row r="23" spans="1:29" ht="18" customHeight="1" x14ac:dyDescent="0.25">
      <c r="A23" s="269" t="s">
        <v>132</v>
      </c>
      <c r="B23" s="127"/>
      <c r="C23" s="132">
        <v>1</v>
      </c>
      <c r="D23" s="123"/>
      <c r="E23" s="123"/>
      <c r="F23" s="123"/>
      <c r="G23" s="132">
        <v>2</v>
      </c>
      <c r="H23" s="123"/>
      <c r="I23" s="123"/>
      <c r="J23" s="123"/>
      <c r="K23" s="123"/>
      <c r="L23" s="123"/>
      <c r="M23" s="132">
        <v>3</v>
      </c>
      <c r="N23" s="123"/>
      <c r="O23" s="123"/>
      <c r="P23" s="123"/>
      <c r="Q23" s="123"/>
      <c r="R23" s="123"/>
      <c r="S23" s="276">
        <v>4</v>
      </c>
      <c r="V23" s="25"/>
      <c r="W23" s="25"/>
      <c r="X23" s="25"/>
      <c r="Y23" s="25"/>
      <c r="Z23" s="25"/>
      <c r="AA23" s="25"/>
      <c r="AB23" s="25"/>
      <c r="AC23" s="25"/>
    </row>
    <row r="24" spans="1:29" ht="18" customHeight="1" x14ac:dyDescent="0.25">
      <c r="A24" s="277" t="s">
        <v>133</v>
      </c>
      <c r="B24" s="278"/>
      <c r="C24" s="279"/>
      <c r="D24" s="279"/>
      <c r="E24" s="279"/>
      <c r="F24" s="279"/>
      <c r="G24" s="279"/>
      <c r="H24" s="279"/>
      <c r="I24" s="279"/>
      <c r="J24" s="279"/>
      <c r="K24" s="279"/>
      <c r="L24" s="279"/>
      <c r="M24" s="279"/>
      <c r="N24" s="280"/>
      <c r="O24" s="280"/>
      <c r="P24" s="280"/>
      <c r="Q24" s="280"/>
      <c r="R24" s="280"/>
      <c r="S24" s="281"/>
      <c r="V24" s="25"/>
      <c r="W24" s="25"/>
      <c r="X24" s="25"/>
      <c r="Y24" s="25"/>
      <c r="Z24" s="25"/>
      <c r="AA24" s="25"/>
      <c r="AB24" s="25"/>
      <c r="AC24" s="25"/>
    </row>
    <row r="25" spans="1:29" x14ac:dyDescent="0.25">
      <c r="V25" s="25"/>
      <c r="W25" s="25"/>
      <c r="X25" s="25"/>
      <c r="Y25" s="25"/>
      <c r="Z25" s="25"/>
      <c r="AA25" s="25"/>
      <c r="AB25" s="25"/>
      <c r="AC25" s="25"/>
    </row>
    <row r="26" spans="1:29" x14ac:dyDescent="0.25">
      <c r="V26" s="25"/>
      <c r="W26" s="25"/>
      <c r="X26" s="25"/>
      <c r="Y26" s="25"/>
      <c r="Z26" s="25"/>
      <c r="AA26" s="25"/>
      <c r="AB26" s="25"/>
      <c r="AC26" s="25"/>
    </row>
    <row r="27" spans="1:29" x14ac:dyDescent="0.25">
      <c r="V27" s="25"/>
      <c r="W27" s="25"/>
      <c r="X27" s="25"/>
      <c r="Y27" s="25"/>
      <c r="Z27" s="25"/>
      <c r="AA27" s="25"/>
      <c r="AB27" s="25"/>
      <c r="AC27" s="25"/>
    </row>
    <row r="28" spans="1:29" x14ac:dyDescent="0.25">
      <c r="V28" s="25"/>
      <c r="W28" s="25"/>
      <c r="X28" s="25"/>
      <c r="Y28" s="25"/>
      <c r="Z28" s="25"/>
      <c r="AA28" s="25"/>
      <c r="AB28" s="25"/>
      <c r="AC28" s="25"/>
    </row>
    <row r="29" spans="1:29" x14ac:dyDescent="0.25">
      <c r="V29" s="25"/>
      <c r="W29" s="25"/>
      <c r="X29" s="25"/>
      <c r="Y29" s="25"/>
      <c r="Z29" s="25"/>
      <c r="AA29" s="25"/>
      <c r="AB29" s="25"/>
      <c r="AC29" s="25"/>
    </row>
    <row r="30" spans="1:29" x14ac:dyDescent="0.25">
      <c r="V30" s="25"/>
      <c r="W30" s="25"/>
      <c r="X30" s="25"/>
      <c r="Y30" s="25"/>
      <c r="Z30" s="25"/>
      <c r="AA30" s="25"/>
      <c r="AB30" s="25"/>
      <c r="AC30" s="25"/>
    </row>
    <row r="31" spans="1:29" x14ac:dyDescent="0.25">
      <c r="V31" s="25"/>
      <c r="W31" s="25"/>
      <c r="X31" s="25"/>
      <c r="Y31" s="25"/>
      <c r="Z31" s="25"/>
      <c r="AA31" s="25"/>
      <c r="AB31" s="25"/>
      <c r="AC31" s="25"/>
    </row>
    <row r="32" spans="1:29" x14ac:dyDescent="0.25">
      <c r="V32" s="25"/>
      <c r="W32" s="25"/>
      <c r="X32" s="25"/>
      <c r="Y32" s="25"/>
      <c r="Z32" s="25"/>
      <c r="AA32" s="25"/>
      <c r="AB32" s="25"/>
      <c r="AC32" s="25"/>
    </row>
    <row r="33" spans="22:29" x14ac:dyDescent="0.25">
      <c r="V33" s="25"/>
      <c r="W33" s="25"/>
      <c r="X33" s="25"/>
      <c r="Y33" s="25"/>
      <c r="Z33" s="25"/>
      <c r="AA33" s="25"/>
      <c r="AB33" s="25"/>
      <c r="AC33" s="25"/>
    </row>
    <row r="34" spans="22:29" x14ac:dyDescent="0.25">
      <c r="V34" s="25"/>
      <c r="W34" s="25"/>
      <c r="X34" s="25"/>
      <c r="Y34" s="25"/>
      <c r="Z34" s="25"/>
      <c r="AA34" s="25"/>
      <c r="AB34" s="25"/>
      <c r="AC34" s="25"/>
    </row>
    <row r="35" spans="22:29" x14ac:dyDescent="0.25">
      <c r="V35" s="25"/>
      <c r="W35" s="25"/>
      <c r="X35" s="25"/>
      <c r="Y35" s="25"/>
      <c r="Z35" s="25"/>
      <c r="AA35" s="25"/>
      <c r="AB35" s="25"/>
      <c r="AC35" s="25"/>
    </row>
    <row r="36" spans="22:29" x14ac:dyDescent="0.25">
      <c r="V36" s="25"/>
      <c r="W36" s="25"/>
      <c r="X36" s="25"/>
      <c r="Y36" s="25"/>
      <c r="Z36" s="25"/>
      <c r="AA36" s="25"/>
      <c r="AB36" s="25"/>
      <c r="AC36" s="25"/>
    </row>
    <row r="37" spans="22:29" x14ac:dyDescent="0.25">
      <c r="V37" s="25"/>
      <c r="W37" s="25"/>
      <c r="X37" s="25"/>
      <c r="Y37" s="25"/>
      <c r="Z37" s="25"/>
      <c r="AA37" s="25"/>
      <c r="AB37" s="25"/>
      <c r="AC37" s="25"/>
    </row>
    <row r="38" spans="22:29" x14ac:dyDescent="0.25">
      <c r="V38" s="25"/>
      <c r="W38" s="25"/>
      <c r="X38" s="25"/>
      <c r="Y38" s="25"/>
      <c r="Z38" s="25"/>
      <c r="AA38" s="25"/>
      <c r="AB38" s="25"/>
      <c r="AC38" s="25"/>
    </row>
    <row r="39" spans="22:29" x14ac:dyDescent="0.25">
      <c r="V39" s="25"/>
      <c r="W39" s="25"/>
      <c r="X39" s="25"/>
      <c r="Y39" s="25"/>
      <c r="Z39" s="25"/>
      <c r="AA39" s="25"/>
      <c r="AB39" s="25"/>
      <c r="AC39" s="25"/>
    </row>
    <row r="40" spans="22:29" x14ac:dyDescent="0.25">
      <c r="V40" s="25"/>
      <c r="W40" s="25"/>
      <c r="X40" s="25"/>
      <c r="Y40" s="25"/>
      <c r="Z40" s="25"/>
      <c r="AA40" s="25"/>
      <c r="AB40" s="25"/>
      <c r="AC40" s="25"/>
    </row>
    <row r="41" spans="22:29" x14ac:dyDescent="0.25">
      <c r="V41" s="25"/>
      <c r="W41" s="25"/>
      <c r="X41" s="25"/>
      <c r="Y41" s="25"/>
      <c r="Z41" s="25"/>
      <c r="AA41" s="25"/>
      <c r="AB41" s="25"/>
      <c r="AC41" s="25"/>
    </row>
    <row r="42" spans="22:29" x14ac:dyDescent="0.25">
      <c r="V42" s="25"/>
      <c r="W42" s="25"/>
      <c r="X42" s="25"/>
      <c r="Y42" s="25"/>
      <c r="Z42" s="25"/>
      <c r="AA42" s="25"/>
      <c r="AB42" s="25"/>
      <c r="AC42" s="25"/>
    </row>
    <row r="43" spans="22:29" x14ac:dyDescent="0.25">
      <c r="V43" s="25"/>
      <c r="W43" s="25"/>
      <c r="X43" s="25"/>
      <c r="Y43" s="25"/>
      <c r="Z43" s="25"/>
      <c r="AA43" s="25"/>
      <c r="AB43" s="25"/>
      <c r="AC43" s="25"/>
    </row>
    <row r="44" spans="22:29" x14ac:dyDescent="0.25">
      <c r="V44" s="25"/>
      <c r="W44" s="25"/>
      <c r="X44" s="25"/>
      <c r="Y44" s="25"/>
      <c r="Z44" s="25"/>
      <c r="AA44" s="25"/>
      <c r="AB44" s="25"/>
      <c r="AC44" s="25"/>
    </row>
    <row r="45" spans="22:29" x14ac:dyDescent="0.25">
      <c r="V45" s="25"/>
      <c r="W45" s="25"/>
      <c r="X45" s="25"/>
      <c r="Y45" s="25"/>
      <c r="Z45" s="25"/>
      <c r="AA45" s="25"/>
      <c r="AB45" s="25"/>
      <c r="AC45" s="25"/>
    </row>
    <row r="46" spans="22:29" x14ac:dyDescent="0.25">
      <c r="V46" s="25"/>
      <c r="W46" s="25"/>
      <c r="X46" s="25"/>
      <c r="Y46" s="25"/>
      <c r="Z46" s="25"/>
      <c r="AA46" s="25"/>
      <c r="AB46" s="25"/>
      <c r="AC46" s="25"/>
    </row>
    <row r="47" spans="22:29" x14ac:dyDescent="0.25">
      <c r="V47" s="25"/>
      <c r="W47" s="25"/>
      <c r="X47" s="25"/>
      <c r="Y47" s="25"/>
      <c r="Z47" s="25"/>
      <c r="AA47" s="25"/>
      <c r="AB47" s="25"/>
      <c r="AC47" s="25"/>
    </row>
    <row r="48" spans="22:29" x14ac:dyDescent="0.25">
      <c r="V48" s="25"/>
      <c r="W48" s="25"/>
      <c r="X48" s="25"/>
      <c r="Y48" s="25"/>
      <c r="Z48" s="25"/>
      <c r="AA48" s="25"/>
      <c r="AB48" s="25"/>
      <c r="AC48" s="25"/>
    </row>
  </sheetData>
  <mergeCells count="2">
    <mergeCell ref="A2:S2"/>
    <mergeCell ref="A1:S1"/>
  </mergeCells>
  <pageMargins left="0.25" right="0.25" top="0.75" bottom="0.75" header="0.3" footer="0.3"/>
  <pageSetup paperSize="9" orientation="landscape" r:id="rId1"/>
  <headerFooter>
    <oddHeader>&amp;C&amp;"Public Sans,Bold"&amp;12 0 - 18 months  &amp;"Public Sans,Regular"&amp;9(This can be more than one page long)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5D1E-539F-40C0-A641-F9636059D953}">
  <sheetPr codeName="Sheet6">
    <tabColor rgb="FFFFCE99"/>
  </sheetPr>
  <dimension ref="A1:BL23"/>
  <sheetViews>
    <sheetView showRuler="0" view="pageLayout" zoomScale="80" zoomScaleNormal="66" zoomScalePageLayoutView="80" workbookViewId="0">
      <selection activeCell="V13" sqref="V13"/>
    </sheetView>
  </sheetViews>
  <sheetFormatPr defaultColWidth="8.7109375" defaultRowHeight="18" x14ac:dyDescent="0.35"/>
  <cols>
    <col min="1" max="1" width="66.5703125" style="80" customWidth="1"/>
    <col min="2" max="21" width="3.42578125" style="1" customWidth="1"/>
    <col min="22" max="22" width="58.28515625" style="35" customWidth="1"/>
    <col min="23" max="42" width="3.85546875" style="1" customWidth="1"/>
    <col min="43" max="43" width="1.28515625" style="1" customWidth="1"/>
    <col min="44" max="44" width="35.5703125" style="35" customWidth="1"/>
    <col min="45" max="64" width="5.28515625" style="1" customWidth="1"/>
    <col min="65" max="16384" width="8.7109375" style="1"/>
  </cols>
  <sheetData>
    <row r="1" spans="1:64" ht="18" customHeight="1" x14ac:dyDescent="0.35">
      <c r="A1" s="518" t="s">
        <v>134</v>
      </c>
      <c r="B1" s="518"/>
      <c r="C1" s="518"/>
      <c r="D1" s="518"/>
      <c r="E1" s="518"/>
      <c r="F1" s="518"/>
      <c r="G1" s="518"/>
      <c r="H1" s="518"/>
      <c r="I1" s="518"/>
      <c r="J1" s="518"/>
      <c r="K1" s="518"/>
      <c r="L1" s="518"/>
      <c r="M1" s="518"/>
      <c r="N1" s="518"/>
      <c r="O1" s="518"/>
      <c r="P1" s="518"/>
      <c r="Q1" s="518"/>
      <c r="R1" s="518"/>
      <c r="S1" s="518"/>
      <c r="T1" s="518"/>
      <c r="U1" s="518"/>
      <c r="V1" s="519" t="s">
        <v>135</v>
      </c>
      <c r="W1" s="519"/>
      <c r="X1" s="519"/>
      <c r="Y1" s="519"/>
      <c r="Z1" s="519"/>
      <c r="AA1" s="519"/>
      <c r="AB1" s="519"/>
      <c r="AC1" s="519"/>
      <c r="AD1" s="519"/>
      <c r="AE1" s="519"/>
      <c r="AF1" s="519"/>
      <c r="AG1" s="519"/>
      <c r="AH1" s="519"/>
      <c r="AI1" s="519"/>
      <c r="AJ1" s="519"/>
      <c r="AK1" s="519"/>
      <c r="AL1" s="519"/>
      <c r="AM1" s="519"/>
      <c r="AN1" s="519"/>
      <c r="AO1" s="519"/>
      <c r="AP1" s="519"/>
    </row>
    <row r="2" spans="1:64" ht="18.75" thickBot="1" x14ac:dyDescent="0.4">
      <c r="A2" s="520" t="s">
        <v>236</v>
      </c>
      <c r="B2" s="520"/>
      <c r="C2" s="520"/>
      <c r="D2" s="520"/>
      <c r="E2" s="520"/>
      <c r="F2" s="520"/>
      <c r="G2" s="520"/>
      <c r="H2" s="520"/>
      <c r="I2" s="520"/>
      <c r="J2" s="520"/>
      <c r="K2" s="520"/>
      <c r="L2" s="520"/>
      <c r="M2" s="520"/>
      <c r="N2" s="520"/>
      <c r="O2" s="520"/>
      <c r="P2" s="520"/>
      <c r="Q2" s="520"/>
      <c r="R2" s="520"/>
      <c r="S2" s="520"/>
      <c r="T2" s="520"/>
      <c r="U2" s="520"/>
      <c r="V2" s="489" t="s">
        <v>238</v>
      </c>
      <c r="W2" s="489"/>
      <c r="X2" s="489"/>
      <c r="Y2" s="489"/>
      <c r="Z2" s="489"/>
      <c r="AA2" s="489"/>
      <c r="AB2" s="489"/>
      <c r="AC2" s="489"/>
      <c r="AD2" s="489"/>
      <c r="AE2" s="489"/>
      <c r="AF2" s="489"/>
      <c r="AG2" s="489"/>
      <c r="AH2" s="489"/>
      <c r="AI2" s="489"/>
      <c r="AJ2" s="489"/>
      <c r="AK2" s="489"/>
      <c r="AL2" s="489"/>
      <c r="AM2" s="489"/>
      <c r="AN2" s="489"/>
      <c r="AO2" s="489"/>
      <c r="AP2" s="489"/>
      <c r="AR2" s="521" t="s">
        <v>136</v>
      </c>
      <c r="AS2" s="521"/>
      <c r="AT2" s="521"/>
      <c r="AU2" s="521"/>
      <c r="AV2" s="521"/>
      <c r="AW2" s="521"/>
      <c r="AX2" s="521"/>
      <c r="AY2" s="521"/>
      <c r="AZ2" s="521"/>
      <c r="BA2" s="521"/>
      <c r="BB2" s="521"/>
      <c r="BC2" s="521"/>
      <c r="BD2" s="521"/>
      <c r="BE2" s="521"/>
      <c r="BF2" s="521"/>
      <c r="BG2" s="521"/>
      <c r="BH2" s="521"/>
      <c r="BI2" s="521"/>
      <c r="BJ2" s="521"/>
      <c r="BK2" s="521"/>
      <c r="BL2" s="521"/>
    </row>
    <row r="3" spans="1:64" s="38" customFormat="1" ht="31.5" x14ac:dyDescent="0.3">
      <c r="A3" s="66" t="s">
        <v>137</v>
      </c>
      <c r="B3" s="531" t="s">
        <v>138</v>
      </c>
      <c r="C3" s="532"/>
      <c r="D3" s="532"/>
      <c r="E3" s="533"/>
      <c r="F3" s="531" t="s">
        <v>139</v>
      </c>
      <c r="G3" s="532"/>
      <c r="H3" s="532"/>
      <c r="I3" s="533"/>
      <c r="J3" s="531" t="s">
        <v>140</v>
      </c>
      <c r="K3" s="532"/>
      <c r="L3" s="532"/>
      <c r="M3" s="533"/>
      <c r="N3" s="531" t="s">
        <v>141</v>
      </c>
      <c r="O3" s="532"/>
      <c r="P3" s="532"/>
      <c r="Q3" s="533"/>
      <c r="R3" s="531" t="s">
        <v>142</v>
      </c>
      <c r="S3" s="532"/>
      <c r="T3" s="532"/>
      <c r="U3" s="532"/>
      <c r="V3" s="66" t="s">
        <v>143</v>
      </c>
      <c r="W3" s="67">
        <v>6</v>
      </c>
      <c r="X3" s="67">
        <v>7</v>
      </c>
      <c r="Y3" s="67">
        <v>8</v>
      </c>
      <c r="Z3" s="67">
        <v>9</v>
      </c>
      <c r="AA3" s="67">
        <v>10</v>
      </c>
      <c r="AB3" s="67">
        <v>11</v>
      </c>
      <c r="AC3" s="67">
        <v>12</v>
      </c>
      <c r="AD3" s="67">
        <v>13</v>
      </c>
      <c r="AE3" s="67">
        <v>14</v>
      </c>
      <c r="AF3" s="67">
        <v>15</v>
      </c>
      <c r="AG3" s="67">
        <v>16</v>
      </c>
      <c r="AH3" s="67">
        <v>17</v>
      </c>
      <c r="AI3" s="67">
        <v>18</v>
      </c>
      <c r="AJ3" s="67">
        <v>19</v>
      </c>
      <c r="AK3" s="67">
        <v>20</v>
      </c>
      <c r="AL3" s="67">
        <v>21</v>
      </c>
      <c r="AM3" s="67">
        <v>22</v>
      </c>
      <c r="AN3" s="67">
        <v>23</v>
      </c>
      <c r="AO3" s="67">
        <v>24</v>
      </c>
      <c r="AP3" s="440">
        <v>25</v>
      </c>
      <c r="AR3" s="68" t="s">
        <v>144</v>
      </c>
      <c r="AS3" s="523" t="s">
        <v>145</v>
      </c>
      <c r="AT3" s="523"/>
      <c r="AU3" s="523"/>
      <c r="AV3" s="524"/>
      <c r="AW3" s="522" t="s">
        <v>146</v>
      </c>
      <c r="AX3" s="523"/>
      <c r="AY3" s="523"/>
      <c r="AZ3" s="524"/>
      <c r="BA3" s="522" t="s">
        <v>147</v>
      </c>
      <c r="BB3" s="523"/>
      <c r="BC3" s="523"/>
      <c r="BD3" s="524"/>
      <c r="BE3" s="522" t="s">
        <v>148</v>
      </c>
      <c r="BF3" s="523"/>
      <c r="BG3" s="523"/>
      <c r="BH3" s="524"/>
      <c r="BI3" s="522" t="s">
        <v>149</v>
      </c>
      <c r="BJ3" s="523"/>
      <c r="BK3" s="523"/>
      <c r="BL3" s="525"/>
    </row>
    <row r="4" spans="1:64" s="38" customFormat="1" ht="18.75" thickBot="1" x14ac:dyDescent="0.35">
      <c r="A4" s="200" t="s">
        <v>150</v>
      </c>
      <c r="B4" s="70">
        <v>1</v>
      </c>
      <c r="C4" s="70">
        <v>2</v>
      </c>
      <c r="D4" s="70">
        <v>3</v>
      </c>
      <c r="E4" s="70">
        <v>4</v>
      </c>
      <c r="F4" s="70">
        <v>1</v>
      </c>
      <c r="G4" s="70">
        <v>2</v>
      </c>
      <c r="H4" s="70">
        <v>3</v>
      </c>
      <c r="I4" s="70">
        <v>4</v>
      </c>
      <c r="J4" s="70">
        <v>1</v>
      </c>
      <c r="K4" s="70">
        <v>2</v>
      </c>
      <c r="L4" s="70">
        <v>3</v>
      </c>
      <c r="M4" s="70">
        <v>4</v>
      </c>
      <c r="N4" s="70">
        <v>1</v>
      </c>
      <c r="O4" s="70">
        <v>2</v>
      </c>
      <c r="P4" s="70">
        <v>3</v>
      </c>
      <c r="Q4" s="70">
        <v>4</v>
      </c>
      <c r="R4" s="70">
        <v>1</v>
      </c>
      <c r="S4" s="70">
        <v>2</v>
      </c>
      <c r="T4" s="70">
        <v>3</v>
      </c>
      <c r="U4" s="438">
        <v>4</v>
      </c>
      <c r="V4" s="69" t="s">
        <v>151</v>
      </c>
      <c r="W4" s="236" t="s">
        <v>152</v>
      </c>
      <c r="X4" s="236" t="s">
        <v>153</v>
      </c>
      <c r="Y4" s="236" t="s">
        <v>154</v>
      </c>
      <c r="Z4" s="236" t="s">
        <v>155</v>
      </c>
      <c r="AA4" s="236" t="s">
        <v>156</v>
      </c>
      <c r="AB4" s="236" t="s">
        <v>157</v>
      </c>
      <c r="AC4" s="236" t="s">
        <v>158</v>
      </c>
      <c r="AD4" s="236" t="s">
        <v>159</v>
      </c>
      <c r="AE4" s="236" t="s">
        <v>160</v>
      </c>
      <c r="AF4" s="236" t="s">
        <v>161</v>
      </c>
      <c r="AG4" s="236" t="s">
        <v>162</v>
      </c>
      <c r="AH4" s="236" t="s">
        <v>163</v>
      </c>
      <c r="AI4" s="236" t="s">
        <v>164</v>
      </c>
      <c r="AJ4" s="236" t="s">
        <v>165</v>
      </c>
      <c r="AK4" s="236" t="s">
        <v>166</v>
      </c>
      <c r="AL4" s="236" t="s">
        <v>167</v>
      </c>
      <c r="AM4" s="236" t="s">
        <v>168</v>
      </c>
      <c r="AN4" s="236" t="s">
        <v>169</v>
      </c>
      <c r="AO4" s="236" t="s">
        <v>170</v>
      </c>
      <c r="AP4" s="71">
        <v>49</v>
      </c>
      <c r="AR4" s="72"/>
      <c r="AS4" s="430"/>
      <c r="AT4" s="431"/>
      <c r="AU4" s="431"/>
      <c r="AV4" s="432"/>
      <c r="AW4" s="430"/>
      <c r="AX4" s="431"/>
      <c r="AY4" s="431"/>
      <c r="AZ4" s="432"/>
      <c r="BA4" s="430"/>
      <c r="BB4" s="431"/>
      <c r="BC4" s="431"/>
      <c r="BD4" s="432"/>
      <c r="BE4" s="430"/>
      <c r="BF4" s="431"/>
      <c r="BG4" s="431"/>
      <c r="BH4" s="432"/>
      <c r="BI4" s="430"/>
      <c r="BJ4" s="431"/>
      <c r="BK4" s="431"/>
      <c r="BL4" s="433"/>
    </row>
    <row r="5" spans="1:64" s="38" customFormat="1" ht="18.75" thickBot="1" x14ac:dyDescent="0.4">
      <c r="A5" s="201" t="s">
        <v>171</v>
      </c>
      <c r="B5" s="249"/>
      <c r="C5" s="209"/>
      <c r="D5" s="209"/>
      <c r="E5" s="244"/>
      <c r="F5" s="208"/>
      <c r="G5" s="209"/>
      <c r="H5" s="209"/>
      <c r="I5" s="210"/>
      <c r="J5" s="208"/>
      <c r="K5" s="209"/>
      <c r="L5" s="209"/>
      <c r="M5" s="210"/>
      <c r="N5" s="208"/>
      <c r="O5" s="209"/>
      <c r="P5" s="209"/>
      <c r="Q5" s="237"/>
      <c r="R5" s="208"/>
      <c r="S5" s="209"/>
      <c r="T5" s="209"/>
      <c r="U5" s="237"/>
      <c r="V5" s="201" t="s">
        <v>171</v>
      </c>
      <c r="W5" s="199"/>
      <c r="X5" s="199"/>
      <c r="Y5" s="199"/>
      <c r="Z5" s="199"/>
      <c r="AA5" s="199"/>
      <c r="AB5" s="199"/>
      <c r="AC5" s="199"/>
      <c r="AD5" s="199"/>
      <c r="AE5" s="199"/>
      <c r="AF5" s="199"/>
      <c r="AG5" s="199"/>
      <c r="AH5" s="199"/>
      <c r="AI5" s="199"/>
      <c r="AJ5" s="199"/>
      <c r="AK5" s="199"/>
      <c r="AL5" s="199"/>
      <c r="AM5" s="199"/>
      <c r="AN5" s="199"/>
      <c r="AO5" s="199"/>
      <c r="AP5" s="232"/>
      <c r="AR5" s="74" t="s">
        <v>172</v>
      </c>
      <c r="AS5" s="434" t="s">
        <v>173</v>
      </c>
      <c r="AT5" s="435" t="s">
        <v>174</v>
      </c>
      <c r="AU5" s="435" t="s">
        <v>175</v>
      </c>
      <c r="AV5" s="435" t="s">
        <v>176</v>
      </c>
      <c r="AW5" s="436" t="s">
        <v>173</v>
      </c>
      <c r="AX5" s="435" t="s">
        <v>174</v>
      </c>
      <c r="AY5" s="435" t="s">
        <v>175</v>
      </c>
      <c r="AZ5" s="435" t="s">
        <v>176</v>
      </c>
      <c r="BA5" s="436" t="s">
        <v>173</v>
      </c>
      <c r="BB5" s="435" t="s">
        <v>174</v>
      </c>
      <c r="BC5" s="435" t="s">
        <v>175</v>
      </c>
      <c r="BD5" s="435" t="s">
        <v>176</v>
      </c>
      <c r="BE5" s="436" t="s">
        <v>173</v>
      </c>
      <c r="BF5" s="435" t="s">
        <v>174</v>
      </c>
      <c r="BG5" s="435" t="s">
        <v>175</v>
      </c>
      <c r="BH5" s="435" t="s">
        <v>176</v>
      </c>
      <c r="BI5" s="436" t="s">
        <v>173</v>
      </c>
      <c r="BJ5" s="435" t="s">
        <v>174</v>
      </c>
      <c r="BK5" s="435" t="s">
        <v>175</v>
      </c>
      <c r="BL5" s="437" t="s">
        <v>176</v>
      </c>
    </row>
    <row r="6" spans="1:64" s="38" customFormat="1" x14ac:dyDescent="0.3">
      <c r="A6" s="202" t="s">
        <v>177</v>
      </c>
      <c r="B6" s="250"/>
      <c r="C6" s="212"/>
      <c r="D6" s="251"/>
      <c r="E6" s="245"/>
      <c r="F6" s="211"/>
      <c r="G6" s="212"/>
      <c r="H6" s="212"/>
      <c r="I6" s="213"/>
      <c r="J6" s="211"/>
      <c r="K6" s="212"/>
      <c r="L6" s="212"/>
      <c r="M6" s="213"/>
      <c r="N6" s="211"/>
      <c r="O6" s="212"/>
      <c r="P6" s="212"/>
      <c r="Q6" s="238"/>
      <c r="R6" s="211"/>
      <c r="S6" s="212"/>
      <c r="T6" s="212"/>
      <c r="U6" s="238"/>
      <c r="V6" s="441" t="s">
        <v>178</v>
      </c>
      <c r="W6" s="233"/>
      <c r="X6" s="233"/>
      <c r="Y6" s="233"/>
      <c r="Z6" s="233"/>
      <c r="AA6" s="233"/>
      <c r="AB6" s="233"/>
      <c r="AC6" s="233"/>
      <c r="AD6" s="233"/>
      <c r="AE6" s="233"/>
      <c r="AF6" s="233"/>
      <c r="AG6" s="233"/>
      <c r="AH6" s="233"/>
      <c r="AI6" s="233"/>
      <c r="AJ6" s="233"/>
      <c r="AK6" s="233"/>
      <c r="AL6" s="233"/>
      <c r="AM6" s="233"/>
      <c r="AN6" s="233"/>
      <c r="AO6" s="233"/>
      <c r="AP6" s="442"/>
      <c r="AR6" s="75" t="s">
        <v>179</v>
      </c>
      <c r="AS6" s="37"/>
      <c r="AT6" s="37"/>
      <c r="AU6" s="37"/>
      <c r="AV6" s="37"/>
      <c r="AW6" s="37"/>
      <c r="AX6" s="37"/>
      <c r="AY6" s="37"/>
      <c r="AZ6" s="37"/>
      <c r="BA6" s="37"/>
      <c r="BB6" s="37"/>
      <c r="BC6" s="37"/>
      <c r="BD6" s="37"/>
      <c r="BE6" s="37"/>
      <c r="BF6" s="37"/>
      <c r="BG6" s="37"/>
      <c r="BH6" s="37"/>
      <c r="BI6" s="37"/>
      <c r="BJ6" s="37"/>
      <c r="BK6" s="37"/>
      <c r="BL6" s="76"/>
    </row>
    <row r="7" spans="1:64" ht="21.75" customHeight="1" x14ac:dyDescent="0.35">
      <c r="A7" s="203" t="s">
        <v>180</v>
      </c>
      <c r="B7" s="252"/>
      <c r="C7" s="215"/>
      <c r="D7" s="251"/>
      <c r="E7" s="245"/>
      <c r="F7" s="214"/>
      <c r="G7" s="215"/>
      <c r="H7" s="215"/>
      <c r="I7" s="216"/>
      <c r="J7" s="214"/>
      <c r="K7" s="215"/>
      <c r="L7" s="215"/>
      <c r="M7" s="216"/>
      <c r="N7" s="214"/>
      <c r="O7" s="215"/>
      <c r="P7" s="215"/>
      <c r="Q7" s="239"/>
      <c r="R7" s="214"/>
      <c r="S7" s="215"/>
      <c r="T7" s="215"/>
      <c r="U7" s="239"/>
      <c r="V7" s="204" t="s">
        <v>181</v>
      </c>
      <c r="W7" s="73"/>
      <c r="X7" s="73"/>
      <c r="Y7" s="73"/>
      <c r="Z7" s="73"/>
      <c r="AA7" s="73"/>
      <c r="AB7" s="73"/>
      <c r="AC7" s="73"/>
      <c r="AD7" s="73"/>
      <c r="AE7" s="73"/>
      <c r="AF7" s="73"/>
      <c r="AG7" s="73"/>
      <c r="AH7" s="73"/>
      <c r="AI7" s="73"/>
      <c r="AJ7" s="73"/>
      <c r="AK7" s="73"/>
      <c r="AL7" s="73"/>
      <c r="AM7" s="73"/>
      <c r="AN7" s="73"/>
      <c r="AO7" s="73"/>
      <c r="AP7" s="166"/>
      <c r="AR7" s="75" t="s">
        <v>182</v>
      </c>
      <c r="AS7" s="37"/>
      <c r="AT7" s="37"/>
      <c r="AU7" s="37"/>
      <c r="AV7" s="37"/>
      <c r="AW7" s="37"/>
      <c r="AX7" s="37"/>
      <c r="AY7" s="37"/>
      <c r="AZ7" s="37"/>
      <c r="BA7" s="37"/>
      <c r="BB7" s="37"/>
      <c r="BC7" s="37"/>
      <c r="BD7" s="37"/>
      <c r="BE7" s="37"/>
      <c r="BF7" s="37"/>
      <c r="BG7" s="37"/>
      <c r="BH7" s="37"/>
      <c r="BI7" s="37"/>
      <c r="BJ7" s="37"/>
      <c r="BK7" s="37"/>
      <c r="BL7" s="76"/>
    </row>
    <row r="8" spans="1:64" ht="24.6" customHeight="1" x14ac:dyDescent="0.35">
      <c r="A8" s="203" t="s">
        <v>183</v>
      </c>
      <c r="B8" s="252"/>
      <c r="C8" s="215"/>
      <c r="D8" s="251"/>
      <c r="E8" s="245"/>
      <c r="F8" s="214"/>
      <c r="G8" s="217"/>
      <c r="H8" s="215"/>
      <c r="I8" s="218"/>
      <c r="J8" s="214"/>
      <c r="K8" s="217"/>
      <c r="L8" s="215"/>
      <c r="M8" s="218"/>
      <c r="N8" s="214"/>
      <c r="O8" s="215"/>
      <c r="P8" s="215"/>
      <c r="Q8" s="240"/>
      <c r="R8" s="214"/>
      <c r="S8" s="215"/>
      <c r="T8" s="215"/>
      <c r="U8" s="240"/>
      <c r="V8" s="77"/>
      <c r="W8" s="73"/>
      <c r="X8" s="73"/>
      <c r="Y8" s="73"/>
      <c r="Z8" s="73"/>
      <c r="AA8" s="73"/>
      <c r="AB8" s="73"/>
      <c r="AC8" s="73"/>
      <c r="AD8" s="73"/>
      <c r="AE8" s="73"/>
      <c r="AF8" s="73"/>
      <c r="AG8" s="73"/>
      <c r="AH8" s="73"/>
      <c r="AI8" s="73"/>
      <c r="AJ8" s="73"/>
      <c r="AK8" s="73"/>
      <c r="AL8" s="73"/>
      <c r="AM8" s="73"/>
      <c r="AN8" s="73"/>
      <c r="AO8" s="73"/>
      <c r="AP8" s="166"/>
      <c r="AR8" s="75" t="s">
        <v>184</v>
      </c>
      <c r="AS8" s="37"/>
      <c r="AT8" s="37"/>
      <c r="AU8" s="37"/>
      <c r="AV8" s="37"/>
      <c r="AW8" s="37"/>
      <c r="AX8" s="37"/>
      <c r="AY8" s="37"/>
      <c r="AZ8" s="37"/>
      <c r="BA8" s="37"/>
      <c r="BB8" s="37"/>
      <c r="BC8" s="37"/>
      <c r="BD8" s="37"/>
      <c r="BE8" s="37"/>
      <c r="BF8" s="37"/>
      <c r="BG8" s="37"/>
      <c r="BH8" s="37"/>
      <c r="BI8" s="37"/>
      <c r="BJ8" s="37"/>
      <c r="BK8" s="37"/>
      <c r="BL8" s="76"/>
    </row>
    <row r="9" spans="1:64" ht="18.75" thickBot="1" x14ac:dyDescent="0.4">
      <c r="A9" s="204" t="s">
        <v>185</v>
      </c>
      <c r="B9" s="253"/>
      <c r="C9" s="220"/>
      <c r="D9" s="220"/>
      <c r="E9" s="246"/>
      <c r="F9" s="219"/>
      <c r="G9" s="220"/>
      <c r="H9" s="220"/>
      <c r="I9" s="221"/>
      <c r="J9" s="219"/>
      <c r="K9" s="220"/>
      <c r="L9" s="220"/>
      <c r="M9" s="221"/>
      <c r="N9" s="219"/>
      <c r="O9" s="220"/>
      <c r="P9" s="220"/>
      <c r="Q9" s="234"/>
      <c r="R9" s="219"/>
      <c r="S9" s="220"/>
      <c r="T9" s="220"/>
      <c r="U9" s="234"/>
      <c r="V9" s="443"/>
      <c r="W9" s="73"/>
      <c r="X9" s="73"/>
      <c r="Y9" s="73"/>
      <c r="Z9" s="73"/>
      <c r="AA9" s="73"/>
      <c r="AB9" s="73"/>
      <c r="AC9" s="73"/>
      <c r="AD9" s="73"/>
      <c r="AE9" s="73"/>
      <c r="AF9" s="73"/>
      <c r="AG9" s="73"/>
      <c r="AH9" s="73"/>
      <c r="AI9" s="73"/>
      <c r="AJ9" s="73"/>
      <c r="AK9" s="73"/>
      <c r="AL9" s="73"/>
      <c r="AM9" s="73"/>
      <c r="AN9" s="73"/>
      <c r="AO9" s="73"/>
      <c r="AP9" s="166"/>
      <c r="AR9" s="75" t="s">
        <v>186</v>
      </c>
      <c r="AS9" s="37"/>
      <c r="AT9" s="37"/>
      <c r="AU9" s="37"/>
      <c r="AV9" s="37"/>
      <c r="AW9" s="37"/>
      <c r="AX9" s="37"/>
      <c r="AY9" s="37"/>
      <c r="AZ9" s="37"/>
      <c r="BA9" s="37"/>
      <c r="BB9" s="37"/>
      <c r="BC9" s="37"/>
      <c r="BD9" s="37"/>
      <c r="BE9" s="37"/>
      <c r="BF9" s="37"/>
      <c r="BG9" s="37"/>
      <c r="BH9" s="37"/>
      <c r="BI9" s="37"/>
      <c r="BJ9" s="37"/>
      <c r="BK9" s="37"/>
      <c r="BL9" s="76"/>
    </row>
    <row r="10" spans="1:64" ht="17.850000000000001" customHeight="1" thickBot="1" x14ac:dyDescent="0.4">
      <c r="A10" s="205"/>
      <c r="B10" s="253"/>
      <c r="C10" s="220"/>
      <c r="D10" s="220"/>
      <c r="E10" s="246"/>
      <c r="F10" s="219"/>
      <c r="G10" s="220"/>
      <c r="H10" s="220"/>
      <c r="I10" s="221"/>
      <c r="J10" s="219"/>
      <c r="K10" s="220"/>
      <c r="L10" s="220"/>
      <c r="M10" s="221"/>
      <c r="N10" s="219"/>
      <c r="O10" s="220"/>
      <c r="P10" s="220"/>
      <c r="Q10" s="234"/>
      <c r="R10" s="219"/>
      <c r="S10" s="220"/>
      <c r="T10" s="220"/>
      <c r="U10" s="234"/>
      <c r="V10" s="444" t="s">
        <v>187</v>
      </c>
      <c r="W10" s="207"/>
      <c r="X10" s="73"/>
      <c r="Y10" s="73"/>
      <c r="Z10" s="73"/>
      <c r="AA10" s="73"/>
      <c r="AB10" s="73"/>
      <c r="AC10" s="73"/>
      <c r="AD10" s="73"/>
      <c r="AE10" s="73"/>
      <c r="AF10" s="73"/>
      <c r="AG10" s="73"/>
      <c r="AH10" s="73"/>
      <c r="AI10" s="73"/>
      <c r="AJ10" s="73"/>
      <c r="AK10" s="73"/>
      <c r="AL10" s="73"/>
      <c r="AM10" s="73"/>
      <c r="AN10" s="73"/>
      <c r="AO10" s="73"/>
      <c r="AP10" s="166"/>
      <c r="AR10" s="75" t="s">
        <v>188</v>
      </c>
      <c r="AS10" s="37"/>
      <c r="AT10" s="37"/>
      <c r="AU10" s="37"/>
      <c r="AV10" s="37"/>
      <c r="AW10" s="37"/>
      <c r="AX10" s="37"/>
      <c r="AY10" s="37"/>
      <c r="AZ10" s="37"/>
      <c r="BA10" s="37"/>
      <c r="BB10" s="37"/>
      <c r="BC10" s="37"/>
      <c r="BD10" s="37"/>
      <c r="BE10" s="37"/>
      <c r="BF10" s="37"/>
      <c r="BG10" s="37"/>
      <c r="BH10" s="37"/>
      <c r="BI10" s="37"/>
      <c r="BJ10" s="37"/>
      <c r="BK10" s="37"/>
      <c r="BL10" s="76"/>
    </row>
    <row r="11" spans="1:64" ht="18" customHeight="1" thickBot="1" x14ac:dyDescent="0.4">
      <c r="A11" s="235" t="s">
        <v>187</v>
      </c>
      <c r="B11" s="254"/>
      <c r="C11" s="220"/>
      <c r="D11" s="220"/>
      <c r="E11" s="246"/>
      <c r="F11" s="219"/>
      <c r="G11" s="220"/>
      <c r="H11" s="220"/>
      <c r="I11" s="221"/>
      <c r="J11" s="219"/>
      <c r="K11" s="220"/>
      <c r="L11" s="220"/>
      <c r="M11" s="221"/>
      <c r="N11" s="219"/>
      <c r="O11" s="220"/>
      <c r="P11" s="220"/>
      <c r="Q11" s="234"/>
      <c r="R11" s="219"/>
      <c r="S11" s="220"/>
      <c r="T11" s="220"/>
      <c r="U11" s="234"/>
      <c r="V11" s="202" t="s">
        <v>189</v>
      </c>
      <c r="W11" s="73"/>
      <c r="X11" s="73"/>
      <c r="Y11" s="73"/>
      <c r="Z11" s="73"/>
      <c r="AA11" s="160"/>
      <c r="AB11" s="73"/>
      <c r="AC11" s="73"/>
      <c r="AD11" s="73"/>
      <c r="AE11" s="73"/>
      <c r="AF11" s="160"/>
      <c r="AG11" s="73"/>
      <c r="AH11" s="73"/>
      <c r="AI11" s="73"/>
      <c r="AJ11" s="73"/>
      <c r="AK11" s="160"/>
      <c r="AL11" s="73"/>
      <c r="AM11" s="73"/>
      <c r="AN11" s="73"/>
      <c r="AO11" s="73"/>
      <c r="AP11" s="162"/>
      <c r="AR11" s="75" t="s">
        <v>190</v>
      </c>
      <c r="AS11" s="37"/>
      <c r="AT11" s="37"/>
      <c r="AU11" s="37"/>
      <c r="AV11" s="37"/>
      <c r="AW11" s="37"/>
      <c r="AX11" s="37"/>
      <c r="AY11" s="37"/>
      <c r="AZ11" s="37"/>
      <c r="BA11" s="37"/>
      <c r="BB11" s="37"/>
      <c r="BC11" s="37"/>
      <c r="BD11" s="37"/>
      <c r="BE11" s="37"/>
      <c r="BF11" s="37"/>
      <c r="BG11" s="37"/>
      <c r="BH11" s="37"/>
      <c r="BI11" s="37"/>
      <c r="BJ11" s="37"/>
      <c r="BK11" s="37"/>
      <c r="BL11" s="76"/>
    </row>
    <row r="12" spans="1:64" ht="20.45" customHeight="1" x14ac:dyDescent="0.35">
      <c r="A12" s="202" t="s">
        <v>191</v>
      </c>
      <c r="B12" s="253"/>
      <c r="C12" s="220"/>
      <c r="D12" s="220"/>
      <c r="E12" s="255"/>
      <c r="F12" s="222"/>
      <c r="G12" s="220"/>
      <c r="H12" s="220"/>
      <c r="I12" s="223"/>
      <c r="J12" s="219"/>
      <c r="K12" s="230"/>
      <c r="L12" s="230"/>
      <c r="M12" s="223"/>
      <c r="N12" s="219"/>
      <c r="O12" s="230"/>
      <c r="P12" s="230"/>
      <c r="Q12" s="241"/>
      <c r="R12" s="219"/>
      <c r="S12" s="220"/>
      <c r="T12" s="220"/>
      <c r="U12" s="234"/>
      <c r="V12" s="203" t="s">
        <v>192</v>
      </c>
      <c r="W12" s="159"/>
      <c r="X12" s="159"/>
      <c r="Y12" s="159"/>
      <c r="Z12" s="159"/>
      <c r="AA12" s="159"/>
      <c r="AB12" s="159"/>
      <c r="AC12" s="159"/>
      <c r="AD12" s="159"/>
      <c r="AE12" s="159"/>
      <c r="AF12" s="159"/>
      <c r="AG12" s="159"/>
      <c r="AH12" s="159"/>
      <c r="AI12" s="159"/>
      <c r="AJ12" s="159"/>
      <c r="AK12" s="159"/>
      <c r="AL12" s="159"/>
      <c r="AM12" s="159"/>
      <c r="AN12" s="159"/>
      <c r="AO12" s="159"/>
      <c r="AP12" s="163"/>
      <c r="AR12" s="75" t="s">
        <v>193</v>
      </c>
      <c r="AS12" s="37"/>
      <c r="AT12" s="37"/>
      <c r="AU12" s="37"/>
      <c r="AV12" s="37"/>
      <c r="AW12" s="37"/>
      <c r="AX12" s="37"/>
      <c r="AY12" s="37"/>
      <c r="AZ12" s="37"/>
      <c r="BA12" s="37"/>
      <c r="BB12" s="37"/>
      <c r="BC12" s="37"/>
      <c r="BD12" s="37"/>
      <c r="BE12" s="37"/>
      <c r="BF12" s="37"/>
      <c r="BG12" s="37"/>
      <c r="BH12" s="37"/>
      <c r="BI12" s="37"/>
      <c r="BJ12" s="37"/>
      <c r="BK12" s="37"/>
      <c r="BL12" s="76"/>
    </row>
    <row r="13" spans="1:64" ht="20.45" customHeight="1" x14ac:dyDescent="0.35">
      <c r="A13" s="203" t="s">
        <v>194</v>
      </c>
      <c r="B13" s="254"/>
      <c r="C13" s="224"/>
      <c r="D13" s="220"/>
      <c r="E13" s="246"/>
      <c r="F13" s="219"/>
      <c r="G13" s="224"/>
      <c r="H13" s="220"/>
      <c r="I13" s="221"/>
      <c r="J13" s="219"/>
      <c r="K13" s="224"/>
      <c r="L13" s="230"/>
      <c r="M13" s="221"/>
      <c r="N13" s="219"/>
      <c r="O13" s="224"/>
      <c r="P13" s="230"/>
      <c r="Q13" s="234"/>
      <c r="R13" s="219"/>
      <c r="S13" s="224"/>
      <c r="T13" s="220"/>
      <c r="U13" s="234"/>
      <c r="V13" s="203" t="s">
        <v>246</v>
      </c>
      <c r="W13" s="164"/>
      <c r="X13" s="73"/>
      <c r="Y13" s="73"/>
      <c r="Z13" s="164"/>
      <c r="AA13" s="159"/>
      <c r="AB13" s="73"/>
      <c r="AC13" s="164"/>
      <c r="AD13" s="73"/>
      <c r="AE13" s="73"/>
      <c r="AF13" s="159"/>
      <c r="AG13" s="73"/>
      <c r="AH13" s="73"/>
      <c r="AI13" s="164"/>
      <c r="AJ13" s="73"/>
      <c r="AK13" s="159"/>
      <c r="AL13" s="164"/>
      <c r="AM13" s="73"/>
      <c r="AN13" s="73"/>
      <c r="AO13" s="164"/>
      <c r="AP13" s="163"/>
      <c r="AR13" s="75" t="s">
        <v>195</v>
      </c>
      <c r="AS13" s="37"/>
      <c r="AT13" s="37"/>
      <c r="AU13" s="37"/>
      <c r="AV13" s="37"/>
      <c r="AW13" s="37"/>
      <c r="AX13" s="37"/>
      <c r="AY13" s="37"/>
      <c r="AZ13" s="37"/>
      <c r="BA13" s="37"/>
      <c r="BB13" s="37"/>
      <c r="BC13" s="37"/>
      <c r="BD13" s="37"/>
      <c r="BE13" s="37"/>
      <c r="BF13" s="37"/>
      <c r="BG13" s="37"/>
      <c r="BH13" s="37"/>
      <c r="BI13" s="37"/>
      <c r="BJ13" s="37"/>
      <c r="BK13" s="37"/>
      <c r="BL13" s="76"/>
    </row>
    <row r="14" spans="1:64" ht="20.45" customHeight="1" x14ac:dyDescent="0.35">
      <c r="A14" s="203" t="s">
        <v>247</v>
      </c>
      <c r="B14" s="253"/>
      <c r="C14" s="220"/>
      <c r="D14" s="220"/>
      <c r="E14" s="246"/>
      <c r="F14" s="219"/>
      <c r="G14" s="220"/>
      <c r="H14" s="220"/>
      <c r="I14" s="225"/>
      <c r="J14" s="219"/>
      <c r="K14" s="220"/>
      <c r="L14" s="220"/>
      <c r="M14" s="225"/>
      <c r="N14" s="219"/>
      <c r="O14" s="220"/>
      <c r="P14" s="220"/>
      <c r="Q14" s="234"/>
      <c r="R14" s="231"/>
      <c r="S14" s="224"/>
      <c r="T14" s="220"/>
      <c r="U14" s="439"/>
      <c r="V14" s="77"/>
      <c r="W14" s="78"/>
      <c r="X14" s="78"/>
      <c r="Y14" s="78"/>
      <c r="Z14" s="78"/>
      <c r="AA14" s="78"/>
      <c r="AB14" s="78"/>
      <c r="AC14" s="78"/>
      <c r="AD14" s="78"/>
      <c r="AE14" s="78"/>
      <c r="AF14" s="78"/>
      <c r="AG14" s="78"/>
      <c r="AH14" s="78"/>
      <c r="AI14" s="78"/>
      <c r="AJ14" s="78"/>
      <c r="AK14" s="78"/>
      <c r="AL14" s="78"/>
      <c r="AM14" s="78"/>
      <c r="AN14" s="78"/>
      <c r="AO14" s="78"/>
      <c r="AP14" s="79"/>
      <c r="AR14" s="75" t="s">
        <v>196</v>
      </c>
      <c r="AS14" s="37"/>
      <c r="AT14" s="37"/>
      <c r="AU14" s="37"/>
      <c r="AV14" s="37"/>
      <c r="AW14" s="37"/>
      <c r="AX14" s="37"/>
      <c r="AY14" s="37"/>
      <c r="AZ14" s="37"/>
      <c r="BA14" s="37"/>
      <c r="BB14" s="37"/>
      <c r="BC14" s="37"/>
      <c r="BD14" s="37"/>
      <c r="BE14" s="37"/>
      <c r="BF14" s="37"/>
      <c r="BG14" s="37"/>
      <c r="BH14" s="37"/>
      <c r="BI14" s="37"/>
      <c r="BJ14" s="37"/>
      <c r="BK14" s="37"/>
      <c r="BL14" s="76"/>
    </row>
    <row r="15" spans="1:64" ht="20.45" customHeight="1" x14ac:dyDescent="0.35">
      <c r="A15" s="203"/>
      <c r="B15" s="254"/>
      <c r="C15" s="220"/>
      <c r="D15" s="220"/>
      <c r="E15" s="246"/>
      <c r="F15" s="219"/>
      <c r="G15" s="220"/>
      <c r="H15" s="220"/>
      <c r="I15" s="221"/>
      <c r="J15" s="219"/>
      <c r="K15" s="220"/>
      <c r="L15" s="220"/>
      <c r="M15" s="221"/>
      <c r="N15" s="219"/>
      <c r="O15" s="220"/>
      <c r="P15" s="220"/>
      <c r="Q15" s="234"/>
      <c r="R15" s="219"/>
      <c r="S15" s="220"/>
      <c r="T15" s="220"/>
      <c r="U15" s="234"/>
      <c r="V15" s="77"/>
      <c r="W15" s="78"/>
      <c r="X15" s="78"/>
      <c r="Y15" s="78"/>
      <c r="Z15" s="78"/>
      <c r="AA15" s="78"/>
      <c r="AB15" s="78"/>
      <c r="AC15" s="78"/>
      <c r="AD15" s="78"/>
      <c r="AE15" s="78"/>
      <c r="AF15" s="78"/>
      <c r="AG15" s="78"/>
      <c r="AH15" s="78"/>
      <c r="AI15" s="78"/>
      <c r="AJ15" s="78"/>
      <c r="AK15" s="78"/>
      <c r="AL15" s="78"/>
      <c r="AM15" s="78"/>
      <c r="AN15" s="78"/>
      <c r="AO15" s="78"/>
      <c r="AP15" s="79"/>
      <c r="AR15" s="75"/>
      <c r="AS15" s="37"/>
      <c r="AT15" s="37"/>
      <c r="AU15" s="37"/>
      <c r="AV15" s="37"/>
      <c r="AW15" s="37"/>
      <c r="AX15" s="37"/>
      <c r="AY15" s="37"/>
      <c r="AZ15" s="37"/>
      <c r="BA15" s="37"/>
      <c r="BB15" s="37"/>
      <c r="BC15" s="37"/>
      <c r="BD15" s="37"/>
      <c r="BE15" s="37"/>
      <c r="BF15" s="37"/>
      <c r="BG15" s="37"/>
      <c r="BH15" s="37"/>
      <c r="BI15" s="37"/>
      <c r="BJ15" s="37"/>
      <c r="BK15" s="37"/>
      <c r="BL15" s="76"/>
    </row>
    <row r="16" spans="1:64" ht="20.45" customHeight="1" x14ac:dyDescent="0.35">
      <c r="A16" s="203"/>
      <c r="B16" s="253"/>
      <c r="C16" s="220"/>
      <c r="D16" s="220"/>
      <c r="E16" s="246"/>
      <c r="F16" s="219"/>
      <c r="G16" s="220"/>
      <c r="H16" s="220"/>
      <c r="I16" s="225"/>
      <c r="J16" s="219"/>
      <c r="K16" s="220"/>
      <c r="L16" s="220"/>
      <c r="M16" s="225"/>
      <c r="N16" s="219"/>
      <c r="O16" s="220"/>
      <c r="P16" s="220"/>
      <c r="Q16" s="242"/>
      <c r="R16" s="219"/>
      <c r="S16" s="220"/>
      <c r="T16" s="220"/>
      <c r="U16" s="242"/>
      <c r="V16" s="441" t="s">
        <v>197</v>
      </c>
      <c r="W16" s="78"/>
      <c r="X16" s="78"/>
      <c r="Y16" s="78"/>
      <c r="Z16" s="78"/>
      <c r="AA16" s="78"/>
      <c r="AB16" s="78"/>
      <c r="AC16" s="78"/>
      <c r="AD16" s="78"/>
      <c r="AE16" s="78"/>
      <c r="AF16" s="78"/>
      <c r="AG16" s="78"/>
      <c r="AH16" s="78"/>
      <c r="AI16" s="78"/>
      <c r="AJ16" s="78"/>
      <c r="AK16" s="78"/>
      <c r="AL16" s="78"/>
      <c r="AM16" s="78"/>
      <c r="AN16" s="78"/>
      <c r="AO16" s="78"/>
      <c r="AP16" s="79"/>
      <c r="AR16" s="75"/>
      <c r="AS16" s="37"/>
      <c r="AT16" s="37"/>
      <c r="AU16" s="37"/>
      <c r="AV16" s="37"/>
      <c r="AW16" s="37"/>
      <c r="AX16" s="37"/>
      <c r="AY16" s="37"/>
      <c r="AZ16" s="37"/>
      <c r="BA16" s="37"/>
      <c r="BB16" s="37"/>
      <c r="BC16" s="37"/>
      <c r="BD16" s="37"/>
      <c r="BE16" s="37"/>
      <c r="BF16" s="37"/>
      <c r="BG16" s="37"/>
      <c r="BH16" s="37"/>
      <c r="BI16" s="37"/>
      <c r="BJ16" s="37"/>
      <c r="BK16" s="37"/>
      <c r="BL16" s="76"/>
    </row>
    <row r="17" spans="1:64" ht="20.45" customHeight="1" x14ac:dyDescent="0.35">
      <c r="A17" s="203"/>
      <c r="B17" s="254"/>
      <c r="C17" s="220"/>
      <c r="D17" s="220"/>
      <c r="E17" s="246"/>
      <c r="F17" s="219"/>
      <c r="G17" s="220"/>
      <c r="H17" s="220"/>
      <c r="I17" s="221"/>
      <c r="J17" s="219"/>
      <c r="K17" s="220"/>
      <c r="L17" s="220"/>
      <c r="M17" s="221"/>
      <c r="N17" s="219"/>
      <c r="O17" s="220"/>
      <c r="P17" s="220"/>
      <c r="Q17" s="234"/>
      <c r="R17" s="219"/>
      <c r="S17" s="220"/>
      <c r="T17" s="220"/>
      <c r="U17" s="234"/>
      <c r="V17" s="77"/>
      <c r="W17" s="78"/>
      <c r="X17" s="78"/>
      <c r="Y17" s="78"/>
      <c r="Z17" s="78"/>
      <c r="AA17" s="78"/>
      <c r="AB17" s="78"/>
      <c r="AC17" s="78"/>
      <c r="AD17" s="78"/>
      <c r="AE17" s="78"/>
      <c r="AF17" s="78"/>
      <c r="AG17" s="78"/>
      <c r="AH17" s="78"/>
      <c r="AI17" s="78"/>
      <c r="AJ17" s="78"/>
      <c r="AK17" s="78"/>
      <c r="AL17" s="78"/>
      <c r="AM17" s="78"/>
      <c r="AN17" s="78"/>
      <c r="AO17" s="78"/>
      <c r="AP17" s="79"/>
      <c r="AR17" s="75"/>
      <c r="AS17" s="37"/>
      <c r="AT17" s="37"/>
      <c r="AU17" s="37"/>
      <c r="AV17" s="37"/>
      <c r="AW17" s="37"/>
      <c r="AX17" s="37"/>
      <c r="AY17" s="37"/>
      <c r="AZ17" s="37"/>
      <c r="BA17" s="37"/>
      <c r="BB17" s="37"/>
      <c r="BC17" s="37"/>
      <c r="BD17" s="37"/>
      <c r="BE17" s="37"/>
      <c r="BF17" s="37"/>
      <c r="BG17" s="37"/>
      <c r="BH17" s="37"/>
      <c r="BI17" s="37"/>
      <c r="BJ17" s="37"/>
      <c r="BK17" s="37"/>
      <c r="BL17" s="76"/>
    </row>
    <row r="18" spans="1:64" ht="20.45" customHeight="1" x14ac:dyDescent="0.35">
      <c r="A18" s="203"/>
      <c r="B18" s="253"/>
      <c r="C18" s="220"/>
      <c r="D18" s="220"/>
      <c r="E18" s="246"/>
      <c r="F18" s="219"/>
      <c r="G18" s="220"/>
      <c r="H18" s="220"/>
      <c r="I18" s="225"/>
      <c r="J18" s="219"/>
      <c r="K18" s="220"/>
      <c r="L18" s="220"/>
      <c r="M18" s="225"/>
      <c r="N18" s="219"/>
      <c r="O18" s="220"/>
      <c r="P18" s="220"/>
      <c r="Q18" s="242"/>
      <c r="R18" s="219"/>
      <c r="S18" s="220"/>
      <c r="T18" s="220"/>
      <c r="U18" s="242"/>
      <c r="V18" s="77"/>
      <c r="W18" s="78"/>
      <c r="X18" s="78"/>
      <c r="Y18" s="78"/>
      <c r="Z18" s="78"/>
      <c r="AA18" s="78"/>
      <c r="AB18" s="78"/>
      <c r="AC18" s="78"/>
      <c r="AD18" s="78"/>
      <c r="AE18" s="78"/>
      <c r="AF18" s="78"/>
      <c r="AG18" s="78"/>
      <c r="AH18" s="78"/>
      <c r="AI18" s="78"/>
      <c r="AJ18" s="78"/>
      <c r="AK18" s="78"/>
      <c r="AL18" s="78"/>
      <c r="AM18" s="78"/>
      <c r="AN18" s="78"/>
      <c r="AO18" s="78"/>
      <c r="AP18" s="79"/>
      <c r="AR18" s="75"/>
      <c r="AS18" s="37"/>
      <c r="AT18" s="37"/>
      <c r="AU18" s="37"/>
      <c r="AV18" s="37"/>
      <c r="AW18" s="37"/>
      <c r="AX18" s="37"/>
      <c r="AY18" s="37"/>
      <c r="AZ18" s="37"/>
      <c r="BA18" s="37"/>
      <c r="BB18" s="37"/>
      <c r="BC18" s="37"/>
      <c r="BD18" s="37"/>
      <c r="BE18" s="37"/>
      <c r="BF18" s="37"/>
      <c r="BG18" s="37"/>
      <c r="BH18" s="37"/>
      <c r="BI18" s="37"/>
      <c r="BJ18" s="37"/>
      <c r="BK18" s="37"/>
      <c r="BL18" s="76"/>
    </row>
    <row r="19" spans="1:64" ht="20.45" customHeight="1" x14ac:dyDescent="0.35">
      <c r="A19" s="206"/>
      <c r="B19" s="253"/>
      <c r="C19" s="220"/>
      <c r="D19" s="220"/>
      <c r="E19" s="247"/>
      <c r="F19" s="226"/>
      <c r="G19" s="220"/>
      <c r="H19" s="220"/>
      <c r="I19" s="225"/>
      <c r="J19" s="226"/>
      <c r="K19" s="220"/>
      <c r="L19" s="220"/>
      <c r="M19" s="225"/>
      <c r="N19" s="226"/>
      <c r="O19" s="220"/>
      <c r="P19" s="220"/>
      <c r="Q19" s="242"/>
      <c r="R19" s="226"/>
      <c r="S19" s="220"/>
      <c r="T19" s="220"/>
      <c r="U19" s="242"/>
      <c r="V19" s="77"/>
      <c r="W19" s="78"/>
      <c r="X19" s="78"/>
      <c r="Y19" s="78"/>
      <c r="Z19" s="78"/>
      <c r="AA19" s="78"/>
      <c r="AB19" s="78"/>
      <c r="AC19" s="78"/>
      <c r="AD19" s="78"/>
      <c r="AE19" s="78"/>
      <c r="AF19" s="78"/>
      <c r="AG19" s="78"/>
      <c r="AH19" s="78"/>
      <c r="AI19" s="78"/>
      <c r="AJ19" s="78"/>
      <c r="AK19" s="78"/>
      <c r="AL19" s="78"/>
      <c r="AM19" s="78"/>
      <c r="AN19" s="78"/>
      <c r="AO19" s="78"/>
      <c r="AP19" s="79"/>
      <c r="AR19" s="75"/>
      <c r="AS19" s="37"/>
      <c r="AT19" s="37"/>
      <c r="AU19" s="37"/>
      <c r="AV19" s="37"/>
      <c r="AW19" s="37"/>
      <c r="AX19" s="37"/>
      <c r="AY19" s="37"/>
      <c r="AZ19" s="37"/>
      <c r="BA19" s="37"/>
      <c r="BB19" s="37"/>
      <c r="BC19" s="37"/>
      <c r="BD19" s="37"/>
      <c r="BE19" s="37"/>
      <c r="BF19" s="37"/>
      <c r="BG19" s="37"/>
      <c r="BH19" s="37"/>
      <c r="BI19" s="37"/>
      <c r="BJ19" s="37"/>
      <c r="BK19" s="37"/>
      <c r="BL19" s="76"/>
    </row>
    <row r="20" spans="1:64" ht="20.45" customHeight="1" x14ac:dyDescent="0.35">
      <c r="A20" s="206"/>
      <c r="B20" s="253"/>
      <c r="C20" s="220"/>
      <c r="D20" s="220"/>
      <c r="E20" s="247"/>
      <c r="F20" s="226"/>
      <c r="G20" s="220"/>
      <c r="H20" s="220"/>
      <c r="I20" s="225"/>
      <c r="J20" s="226"/>
      <c r="K20" s="220"/>
      <c r="L20" s="220"/>
      <c r="M20" s="225"/>
      <c r="N20" s="226"/>
      <c r="O20" s="220"/>
      <c r="P20" s="220"/>
      <c r="Q20" s="242"/>
      <c r="R20" s="226"/>
      <c r="S20" s="220"/>
      <c r="T20" s="220"/>
      <c r="U20" s="242"/>
      <c r="V20" s="77"/>
      <c r="W20" s="78"/>
      <c r="X20" s="78"/>
      <c r="Y20" s="78"/>
      <c r="Z20" s="78"/>
      <c r="AA20" s="78"/>
      <c r="AB20" s="78"/>
      <c r="AC20" s="78"/>
      <c r="AD20" s="78"/>
      <c r="AE20" s="78"/>
      <c r="AF20" s="78"/>
      <c r="AG20" s="78"/>
      <c r="AH20" s="78"/>
      <c r="AI20" s="78"/>
      <c r="AJ20" s="78"/>
      <c r="AK20" s="78"/>
      <c r="AL20" s="78"/>
      <c r="AM20" s="78"/>
      <c r="AN20" s="78"/>
      <c r="AO20" s="78"/>
      <c r="AP20" s="79"/>
      <c r="AR20" s="75"/>
      <c r="AS20" s="37"/>
      <c r="AT20" s="37"/>
      <c r="AU20" s="37"/>
      <c r="AV20" s="37"/>
      <c r="AW20" s="37"/>
      <c r="AX20" s="37"/>
      <c r="AY20" s="37"/>
      <c r="AZ20" s="37"/>
      <c r="BA20" s="37"/>
      <c r="BB20" s="37"/>
      <c r="BC20" s="37"/>
      <c r="BD20" s="37"/>
      <c r="BE20" s="37"/>
      <c r="BF20" s="37"/>
      <c r="BG20" s="37"/>
      <c r="BH20" s="37"/>
      <c r="BI20" s="37"/>
      <c r="BJ20" s="37"/>
      <c r="BK20" s="37"/>
      <c r="BL20" s="76"/>
    </row>
    <row r="21" spans="1:64" ht="20.45" customHeight="1" thickBot="1" x14ac:dyDescent="0.4">
      <c r="A21" s="206"/>
      <c r="B21" s="256"/>
      <c r="C21" s="228"/>
      <c r="D21" s="228"/>
      <c r="E21" s="248"/>
      <c r="F21" s="227"/>
      <c r="G21" s="228"/>
      <c r="H21" s="228"/>
      <c r="I21" s="229"/>
      <c r="J21" s="227"/>
      <c r="K21" s="228"/>
      <c r="L21" s="228"/>
      <c r="M21" s="229"/>
      <c r="N21" s="227"/>
      <c r="O21" s="228"/>
      <c r="P21" s="228"/>
      <c r="Q21" s="243"/>
      <c r="R21" s="227"/>
      <c r="S21" s="228"/>
      <c r="T21" s="228"/>
      <c r="U21" s="243"/>
      <c r="V21" s="77"/>
      <c r="W21" s="78"/>
      <c r="X21" s="78"/>
      <c r="Y21" s="78"/>
      <c r="Z21" s="78"/>
      <c r="AA21" s="78"/>
      <c r="AB21" s="78"/>
      <c r="AC21" s="78"/>
      <c r="AD21" s="78"/>
      <c r="AE21" s="78"/>
      <c r="AF21" s="78"/>
      <c r="AG21" s="78"/>
      <c r="AH21" s="78"/>
      <c r="AI21" s="78"/>
      <c r="AJ21" s="78"/>
      <c r="AK21" s="78"/>
      <c r="AL21" s="78"/>
      <c r="AM21" s="78"/>
      <c r="AN21" s="78"/>
      <c r="AO21" s="78"/>
      <c r="AP21" s="79"/>
      <c r="AR21" s="81"/>
      <c r="AS21" s="82"/>
      <c r="AT21" s="82"/>
      <c r="AU21" s="82"/>
      <c r="AV21" s="82"/>
      <c r="AW21" s="82"/>
      <c r="AX21" s="82"/>
      <c r="AY21" s="82"/>
      <c r="AZ21" s="82"/>
      <c r="BA21" s="82"/>
      <c r="BB21" s="82"/>
      <c r="BC21" s="82"/>
      <c r="BD21" s="82"/>
      <c r="BE21" s="82"/>
      <c r="BF21" s="82"/>
      <c r="BG21" s="82"/>
      <c r="BH21" s="82"/>
      <c r="BI21" s="82"/>
      <c r="BJ21" s="82"/>
      <c r="BK21" s="82"/>
      <c r="BL21" s="83"/>
    </row>
    <row r="22" spans="1:64" ht="36.950000000000003" customHeight="1" thickBot="1" x14ac:dyDescent="0.4">
      <c r="A22" s="445" t="s">
        <v>198</v>
      </c>
      <c r="B22" s="526" t="s">
        <v>199</v>
      </c>
      <c r="C22" s="527"/>
      <c r="D22" s="527"/>
      <c r="E22" s="527"/>
      <c r="F22" s="527"/>
      <c r="G22" s="527"/>
      <c r="H22" s="527"/>
      <c r="I22" s="527"/>
      <c r="J22" s="527"/>
      <c r="K22" s="527"/>
      <c r="L22" s="527"/>
      <c r="M22" s="527"/>
      <c r="N22" s="527"/>
      <c r="O22" s="527"/>
      <c r="P22" s="527"/>
      <c r="Q22" s="527"/>
      <c r="R22" s="527"/>
      <c r="S22" s="527"/>
      <c r="T22" s="527"/>
      <c r="U22" s="527"/>
      <c r="V22" s="77"/>
      <c r="W22" s="78"/>
      <c r="X22" s="78"/>
      <c r="Y22" s="78"/>
      <c r="Z22" s="78"/>
      <c r="AA22" s="78"/>
      <c r="AB22" s="78"/>
      <c r="AC22" s="78"/>
      <c r="AD22" s="78"/>
      <c r="AE22" s="78"/>
      <c r="AF22" s="78"/>
      <c r="AG22" s="78"/>
      <c r="AH22" s="78"/>
      <c r="AI22" s="78"/>
      <c r="AJ22" s="78"/>
      <c r="AK22" s="78"/>
      <c r="AL22" s="78"/>
      <c r="AM22" s="78"/>
      <c r="AN22" s="78"/>
      <c r="AO22" s="78"/>
      <c r="AP22" s="79"/>
    </row>
    <row r="23" spans="1:64" ht="18.75" thickBot="1" x14ac:dyDescent="0.4">
      <c r="V23" s="161" t="s">
        <v>198</v>
      </c>
      <c r="W23" s="528" t="s">
        <v>200</v>
      </c>
      <c r="X23" s="529"/>
      <c r="Y23" s="529"/>
      <c r="Z23" s="529"/>
      <c r="AA23" s="529"/>
      <c r="AB23" s="529"/>
      <c r="AC23" s="529"/>
      <c r="AD23" s="529"/>
      <c r="AE23" s="529"/>
      <c r="AF23" s="529"/>
      <c r="AG23" s="529"/>
      <c r="AH23" s="529"/>
      <c r="AI23" s="529"/>
      <c r="AJ23" s="529"/>
      <c r="AK23" s="529"/>
      <c r="AL23" s="529"/>
      <c r="AM23" s="529"/>
      <c r="AN23" s="529"/>
      <c r="AO23" s="529"/>
      <c r="AP23" s="530"/>
    </row>
  </sheetData>
  <mergeCells count="17">
    <mergeCell ref="BE3:BH3"/>
    <mergeCell ref="BI3:BL3"/>
    <mergeCell ref="B22:U22"/>
    <mergeCell ref="W23:AP23"/>
    <mergeCell ref="AS3:AV3"/>
    <mergeCell ref="AW3:AZ3"/>
    <mergeCell ref="BA3:BD3"/>
    <mergeCell ref="B3:E3"/>
    <mergeCell ref="F3:I3"/>
    <mergeCell ref="J3:M3"/>
    <mergeCell ref="N3:Q3"/>
    <mergeCell ref="R3:U3"/>
    <mergeCell ref="A1:U1"/>
    <mergeCell ref="V1:AP1"/>
    <mergeCell ref="A2:U2"/>
    <mergeCell ref="V2:AP2"/>
    <mergeCell ref="AR2:BL2"/>
  </mergeCells>
  <phoneticPr fontId="31" type="noConversion"/>
  <pageMargins left="0.25" right="0.25" top="0.75" bottom="0.75" header="0.3" footer="0.3"/>
  <pageSetup paperSize="9" orientation="landscape" r:id="rId1"/>
  <headerFooter>
    <oddHeader>&amp;C&amp;"Public Sans,Bold"Section 7 Project Delivery</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E86FF-6AED-4ECC-A04B-8384CD316B20}">
  <sheetPr codeName="Sheet7">
    <tabColor rgb="FFC00000"/>
  </sheetPr>
  <dimension ref="A1:J26"/>
  <sheetViews>
    <sheetView showWhiteSpace="0" view="pageLayout" zoomScale="73" zoomScaleNormal="80" zoomScalePageLayoutView="73" workbookViewId="0">
      <selection activeCell="B15" sqref="B15"/>
    </sheetView>
  </sheetViews>
  <sheetFormatPr defaultColWidth="8.7109375" defaultRowHeight="18" x14ac:dyDescent="0.35"/>
  <cols>
    <col min="1" max="1" width="21.140625" style="1" customWidth="1"/>
    <col min="2" max="2" width="54.85546875" style="35" customWidth="1"/>
    <col min="3" max="3" width="10.85546875" style="1" customWidth="1"/>
    <col min="4" max="7" width="13.42578125" style="1" customWidth="1"/>
    <col min="8" max="8" width="20.85546875" style="1" customWidth="1"/>
    <col min="9" max="9" width="46.7109375" style="1" customWidth="1"/>
    <col min="10" max="10" width="51.5703125" style="1" customWidth="1"/>
    <col min="11" max="17" width="8.7109375" style="1"/>
    <col min="18" max="18" width="25" style="1" customWidth="1"/>
    <col min="19" max="19" width="49.42578125" style="1" customWidth="1"/>
    <col min="20" max="16384" width="8.7109375" style="1"/>
  </cols>
  <sheetData>
    <row r="1" spans="1:10" ht="18.75" customHeight="1" x14ac:dyDescent="0.35">
      <c r="A1" s="519" t="s">
        <v>249</v>
      </c>
      <c r="B1" s="519"/>
      <c r="C1" s="519"/>
      <c r="D1" s="519"/>
      <c r="E1" s="519"/>
      <c r="F1" s="519"/>
      <c r="G1" s="519"/>
    </row>
    <row r="2" spans="1:10" ht="18.75" thickBot="1" x14ac:dyDescent="0.4">
      <c r="A2" s="537" t="s">
        <v>239</v>
      </c>
      <c r="B2" s="538"/>
      <c r="C2" s="538"/>
      <c r="D2" s="538"/>
      <c r="E2" s="538"/>
      <c r="F2" s="538"/>
      <c r="G2" s="538"/>
      <c r="H2" s="89"/>
    </row>
    <row r="3" spans="1:10" s="35" customFormat="1" ht="53.1" customHeight="1" x14ac:dyDescent="0.35">
      <c r="A3" s="177" t="s">
        <v>201</v>
      </c>
      <c r="B3" s="178" t="s">
        <v>202</v>
      </c>
      <c r="C3" s="179" t="s">
        <v>203</v>
      </c>
      <c r="D3" s="179" t="s">
        <v>66</v>
      </c>
      <c r="E3" s="179" t="s">
        <v>67</v>
      </c>
      <c r="F3" s="179" t="s">
        <v>204</v>
      </c>
      <c r="G3" s="179" t="s">
        <v>205</v>
      </c>
      <c r="H3" s="173" t="s">
        <v>206</v>
      </c>
      <c r="I3" s="1"/>
      <c r="J3" s="1"/>
    </row>
    <row r="4" spans="1:10" s="35" customFormat="1" ht="19.350000000000001" customHeight="1" x14ac:dyDescent="0.35">
      <c r="A4" s="180" t="s">
        <v>186</v>
      </c>
      <c r="B4" s="181" t="s">
        <v>207</v>
      </c>
      <c r="C4" s="182">
        <f>SUMIF('4_ProjectActivities'!$A:$A,'8_Budget'!$B$4,'4_ProjectActivities'!F:F)</f>
        <v>0</v>
      </c>
      <c r="D4" s="182">
        <f>SUMIF('4_ProjectActivities'!$A:$A,'8_Budget'!$B$4,'4_ProjectActivities'!G:G)</f>
        <v>0</v>
      </c>
      <c r="E4" s="182">
        <f>SUMIF('4_ProjectActivities'!$A:$A,'8_Budget'!$B$4,'4_ProjectActivities'!H:H)</f>
        <v>0</v>
      </c>
      <c r="F4" s="182">
        <f>SUMIF('4_ProjectActivities'!$A:$A,'8_Budget'!$B$4,'4_ProjectActivities'!I:I)</f>
        <v>0</v>
      </c>
      <c r="G4" s="182">
        <f t="shared" ref="G4:G16" si="0">SUM(C4:F4)</f>
        <v>0</v>
      </c>
      <c r="H4" s="174"/>
      <c r="I4" s="1"/>
      <c r="J4" s="1"/>
    </row>
    <row r="5" spans="1:10" s="35" customFormat="1" ht="19.350000000000001" customHeight="1" x14ac:dyDescent="0.35">
      <c r="A5" s="180" t="s">
        <v>186</v>
      </c>
      <c r="B5" s="183" t="s">
        <v>208</v>
      </c>
      <c r="C5" s="184">
        <f>SUMIF('4_ProjectActivities'!$A:$A,'8_Budget'!$B$5,'4_ProjectActivities'!F:F)</f>
        <v>0</v>
      </c>
      <c r="D5" s="184">
        <f>SUMIF('4_ProjectActivities'!$A:$A,'8_Budget'!$B$5,'4_ProjectActivities'!G:G)</f>
        <v>0</v>
      </c>
      <c r="E5" s="184">
        <f>SUMIF('4_ProjectActivities'!$A:$A,'8_Budget'!$B$5,'4_ProjectActivities'!H:H)</f>
        <v>0</v>
      </c>
      <c r="F5" s="184">
        <f>SUMIF('4_ProjectActivities'!$A:$A,'8_Budget'!$B$5,'4_ProjectActivities'!I:I)</f>
        <v>0</v>
      </c>
      <c r="G5" s="184">
        <f t="shared" si="0"/>
        <v>0</v>
      </c>
      <c r="H5" s="175"/>
      <c r="I5" s="1"/>
      <c r="J5" s="1"/>
    </row>
    <row r="6" spans="1:10" s="35" customFormat="1" ht="19.350000000000001" customHeight="1" x14ac:dyDescent="0.35">
      <c r="A6" s="180" t="s">
        <v>186</v>
      </c>
      <c r="B6" s="181" t="s">
        <v>209</v>
      </c>
      <c r="C6" s="182">
        <f>SUMIF('4_ProjectActivities'!$A:$A,'8_Budget'!$B$6,'4_ProjectActivities'!F:F)</f>
        <v>0</v>
      </c>
      <c r="D6" s="182">
        <f>SUMIF('4_ProjectActivities'!$A:$A,'8_Budget'!$B$6,'4_ProjectActivities'!G:G)</f>
        <v>0</v>
      </c>
      <c r="E6" s="182">
        <f>SUMIF('4_ProjectActivities'!$A:$A,'8_Budget'!$B$6,'4_ProjectActivities'!H:H)</f>
        <v>0</v>
      </c>
      <c r="F6" s="182">
        <f>SUMIF('4_ProjectActivities'!$A:$A,'8_Budget'!$B$6,'4_ProjectActivities'!I:I)</f>
        <v>0</v>
      </c>
      <c r="G6" s="182">
        <f t="shared" si="0"/>
        <v>0</v>
      </c>
      <c r="H6" s="174"/>
      <c r="I6" s="1"/>
      <c r="J6" s="1"/>
    </row>
    <row r="7" spans="1:10" s="35" customFormat="1" ht="19.350000000000001" customHeight="1" x14ac:dyDescent="0.35">
      <c r="A7" s="180" t="s">
        <v>210</v>
      </c>
      <c r="B7" s="185" t="s">
        <v>211</v>
      </c>
      <c r="C7" s="186">
        <f>SUMIF('4_ProjectActivities'!$A:$A,'8_Budget'!$B$7,'4_ProjectActivities'!F:F)</f>
        <v>0</v>
      </c>
      <c r="D7" s="186">
        <f>SUMIF('4_ProjectActivities'!$A:$A,'8_Budget'!$B$7,'4_ProjectActivities'!G:G)</f>
        <v>0</v>
      </c>
      <c r="E7" s="186">
        <f>SUMIF('4_ProjectActivities'!$A:$A,'8_Budget'!$B$7,'4_ProjectActivities'!H:H)</f>
        <v>0</v>
      </c>
      <c r="F7" s="186">
        <f>SUMIF('4_ProjectActivities'!$A:$A,'8_Budget'!$B$7,'4_ProjectActivities'!I:I)</f>
        <v>0</v>
      </c>
      <c r="G7" s="186">
        <f t="shared" si="0"/>
        <v>0</v>
      </c>
      <c r="H7" s="175"/>
      <c r="I7" s="1"/>
      <c r="J7" s="1"/>
    </row>
    <row r="8" spans="1:10" ht="19.350000000000001" customHeight="1" x14ac:dyDescent="0.35">
      <c r="A8" s="180" t="s">
        <v>212</v>
      </c>
      <c r="B8" s="181" t="s">
        <v>213</v>
      </c>
      <c r="C8" s="182">
        <f>SUMIF('4_ProjectActivities'!$A:$A,'8_Budget'!$B$8,'4_ProjectActivities'!F:F)</f>
        <v>0</v>
      </c>
      <c r="D8" s="182">
        <f>SUMIF('4_ProjectActivities'!$A:$A,'8_Budget'!$B$8,'4_ProjectActivities'!G:G)</f>
        <v>0</v>
      </c>
      <c r="E8" s="182">
        <f>SUMIF('4_ProjectActivities'!$A:$A,'8_Budget'!$B$8,'4_ProjectActivities'!H:H)</f>
        <v>0</v>
      </c>
      <c r="F8" s="182">
        <f>SUMIF('4_ProjectActivities'!$A:$A,'8_Budget'!$B$8,'4_ProjectActivities'!I:I)</f>
        <v>0</v>
      </c>
      <c r="G8" s="182">
        <f t="shared" si="0"/>
        <v>0</v>
      </c>
      <c r="H8" s="174"/>
    </row>
    <row r="9" spans="1:10" ht="19.350000000000001" customHeight="1" x14ac:dyDescent="0.35">
      <c r="A9" s="180" t="s">
        <v>214</v>
      </c>
      <c r="B9" s="185" t="s">
        <v>215</v>
      </c>
      <c r="C9" s="186">
        <f>SUMIF('4_ProjectActivities'!$A:$A,'8_Budget'!$B$9,'4_ProjectActivities'!F:F)</f>
        <v>0</v>
      </c>
      <c r="D9" s="186">
        <f>SUMIF('4_ProjectActivities'!$A:$A,'8_Budget'!$B$9,'4_ProjectActivities'!G:G)</f>
        <v>0</v>
      </c>
      <c r="E9" s="186">
        <f>SUMIF('4_ProjectActivities'!$A:$A,'8_Budget'!$B$9,'4_ProjectActivities'!H:H)</f>
        <v>0</v>
      </c>
      <c r="F9" s="186">
        <f>SUMIF('4_ProjectActivities'!$A:$A,'8_Budget'!$B$9,'4_ProjectActivities'!I:I)</f>
        <v>0</v>
      </c>
      <c r="G9" s="186">
        <f t="shared" si="0"/>
        <v>0</v>
      </c>
      <c r="H9" s="175"/>
    </row>
    <row r="10" spans="1:10" ht="19.350000000000001" customHeight="1" x14ac:dyDescent="0.35">
      <c r="A10" s="180" t="s">
        <v>214</v>
      </c>
      <c r="B10" s="187" t="s">
        <v>216</v>
      </c>
      <c r="C10" s="182">
        <f>SUMIF('4_ProjectActivities'!$A:$A,'8_Budget'!$B$10,'4_ProjectActivities'!F:F)</f>
        <v>0</v>
      </c>
      <c r="D10" s="182">
        <f>SUMIF('4_ProjectActivities'!$A:$A,'8_Budget'!$B$10,'4_ProjectActivities'!G:G)</f>
        <v>0</v>
      </c>
      <c r="E10" s="182">
        <f>SUMIF('4_ProjectActivities'!$A:$A,'8_Budget'!$B$10,'4_ProjectActivities'!H:H)</f>
        <v>0</v>
      </c>
      <c r="F10" s="182">
        <f>SUMIF('4_ProjectActivities'!$A:$A,'8_Budget'!$B$10,'4_ProjectActivities'!I:I)</f>
        <v>0</v>
      </c>
      <c r="G10" s="182">
        <f t="shared" si="0"/>
        <v>0</v>
      </c>
      <c r="H10" s="174"/>
    </row>
    <row r="11" spans="1:10" ht="19.350000000000001" customHeight="1" x14ac:dyDescent="0.35">
      <c r="A11" s="180" t="s">
        <v>214</v>
      </c>
      <c r="B11" s="188" t="s">
        <v>83</v>
      </c>
      <c r="C11" s="186">
        <f>SUMIF('4_ProjectActivities'!$A:$A,'8_Budget'!$B$11,'4_ProjectActivities'!F:F)</f>
        <v>0</v>
      </c>
      <c r="D11" s="186">
        <f>SUMIF('4_ProjectActivities'!$A:$A,'8_Budget'!$B$11,'4_ProjectActivities'!G:G)</f>
        <v>0</v>
      </c>
      <c r="E11" s="186">
        <f>SUMIF('4_ProjectActivities'!$A:$A,'8_Budget'!$B$11,'4_ProjectActivities'!H:H)</f>
        <v>0</v>
      </c>
      <c r="F11" s="186">
        <f>SUMIF('4_ProjectActivities'!$A:$A,'8_Budget'!$B$11,'4_ProjectActivities'!I:I)</f>
        <v>0</v>
      </c>
      <c r="G11" s="186">
        <f t="shared" si="0"/>
        <v>0</v>
      </c>
      <c r="H11" s="175"/>
    </row>
    <row r="12" spans="1:10" ht="19.350000000000001" customHeight="1" x14ac:dyDescent="0.35">
      <c r="A12" s="180" t="s">
        <v>214</v>
      </c>
      <c r="B12" s="187" t="s">
        <v>217</v>
      </c>
      <c r="C12" s="182">
        <f>SUMIF('4_ProjectActivities'!$A:$A,'8_Budget'!$B$12,'4_ProjectActivities'!F:F)</f>
        <v>0</v>
      </c>
      <c r="D12" s="182">
        <f>SUMIF('4_ProjectActivities'!$A:$A,'8_Budget'!$B$12,'4_ProjectActivities'!G:G)</f>
        <v>0</v>
      </c>
      <c r="E12" s="182">
        <f>SUMIF('4_ProjectActivities'!$A:$A,'8_Budget'!$B$12,'4_ProjectActivities'!H:H)</f>
        <v>0</v>
      </c>
      <c r="F12" s="182">
        <f>SUMIF('4_ProjectActivities'!$A:$A,'8_Budget'!$B$12,'4_ProjectActivities'!I:I)</f>
        <v>0</v>
      </c>
      <c r="G12" s="182">
        <f t="shared" si="0"/>
        <v>0</v>
      </c>
      <c r="H12" s="174"/>
    </row>
    <row r="13" spans="1:10" ht="19.350000000000001" customHeight="1" x14ac:dyDescent="0.35">
      <c r="A13" s="180" t="s">
        <v>218</v>
      </c>
      <c r="B13" s="188" t="s">
        <v>219</v>
      </c>
      <c r="C13" s="186">
        <f>SUMIF('4_ProjectActivities'!$A:$A,'8_Budget'!$B$13,'4_ProjectActivities'!F:F)</f>
        <v>0</v>
      </c>
      <c r="D13" s="186">
        <f>SUMIF('4_ProjectActivities'!$A:$A,'8_Budget'!$B$13,'4_ProjectActivities'!G:G)</f>
        <v>0</v>
      </c>
      <c r="E13" s="186">
        <f>SUMIF('4_ProjectActivities'!$A:$A,'8_Budget'!$B$13,'4_ProjectActivities'!H:H)</f>
        <v>0</v>
      </c>
      <c r="F13" s="186">
        <f>SUMIF('4_ProjectActivities'!$A:$A,'8_Budget'!$B$13,'4_ProjectActivities'!I:I)</f>
        <v>0</v>
      </c>
      <c r="G13" s="186">
        <f t="shared" si="0"/>
        <v>0</v>
      </c>
      <c r="H13" s="175"/>
    </row>
    <row r="14" spans="1:10" ht="19.350000000000001" customHeight="1" x14ac:dyDescent="0.35">
      <c r="A14" s="180" t="s">
        <v>218</v>
      </c>
      <c r="B14" s="187" t="s">
        <v>220</v>
      </c>
      <c r="C14" s="182">
        <f>SUMIF('4_ProjectActivities'!$A:$A,'8_Budget'!$B$14,'4_ProjectActivities'!F:F)</f>
        <v>0</v>
      </c>
      <c r="D14" s="182">
        <f>SUMIF('4_ProjectActivities'!$A:$A,'8_Budget'!$B$14,'4_ProjectActivities'!G:G)</f>
        <v>0</v>
      </c>
      <c r="E14" s="182">
        <f>SUMIF('4_ProjectActivities'!$A:$A,'8_Budget'!$B$14,'4_ProjectActivities'!H:H)</f>
        <v>0</v>
      </c>
      <c r="F14" s="182">
        <f>SUMIF('4_ProjectActivities'!$A:$A,'8_Budget'!$B$14,'4_ProjectActivities'!I:I)</f>
        <v>0</v>
      </c>
      <c r="G14" s="182">
        <f t="shared" si="0"/>
        <v>0</v>
      </c>
      <c r="H14" s="174"/>
    </row>
    <row r="15" spans="1:10" ht="19.350000000000001" customHeight="1" x14ac:dyDescent="0.35">
      <c r="A15" s="180" t="s">
        <v>221</v>
      </c>
      <c r="B15" s="188" t="s">
        <v>222</v>
      </c>
      <c r="C15" s="189">
        <f>SUMIF('4_ProjectActivities'!$A:$A,'8_Budget'!$B$15,'4_ProjectActivities'!F:F)</f>
        <v>0</v>
      </c>
      <c r="D15" s="189">
        <f>SUMIF('4_ProjectActivities'!$A:$A,'8_Budget'!$B$15,'4_ProjectActivities'!G:G)</f>
        <v>0</v>
      </c>
      <c r="E15" s="189">
        <f>SUMIF('4_ProjectActivities'!$A:$A,'8_Budget'!$B$15,'4_ProjectActivities'!H:H)</f>
        <v>0</v>
      </c>
      <c r="F15" s="189">
        <f>SUMIF('4_ProjectActivities'!$A:$A,'8_Budget'!$B$15,'4_ProjectActivities'!I:I)</f>
        <v>0</v>
      </c>
      <c r="G15" s="186">
        <f t="shared" si="0"/>
        <v>0</v>
      </c>
      <c r="H15" s="175"/>
    </row>
    <row r="16" spans="1:10" ht="19.350000000000001" customHeight="1" x14ac:dyDescent="0.35">
      <c r="A16" s="180" t="s">
        <v>221</v>
      </c>
      <c r="B16" s="187" t="s">
        <v>223</v>
      </c>
      <c r="C16" s="182">
        <f>SUMIF('4_ProjectActivities'!$A:$A,'8_Budget'!$B$16,'4_ProjectActivities'!F:F)</f>
        <v>0</v>
      </c>
      <c r="D16" s="182">
        <f>SUMIF('4_ProjectActivities'!$A:$A,'8_Budget'!$B$16,'4_ProjectActivities'!G:G)</f>
        <v>0</v>
      </c>
      <c r="E16" s="182">
        <f>SUMIF('4_ProjectActivities'!$A:$A,'8_Budget'!$B$16,'4_ProjectActivities'!H:H)</f>
        <v>0</v>
      </c>
      <c r="F16" s="182">
        <f>SUMIF('4_ProjectActivities'!$A:$A,'8_Budget'!$B$16,'4_ProjectActivities'!I:I)</f>
        <v>0</v>
      </c>
      <c r="G16" s="182">
        <f t="shared" si="0"/>
        <v>0</v>
      </c>
      <c r="H16" s="174"/>
    </row>
    <row r="17" spans="1:9" ht="19.350000000000001" customHeight="1" x14ac:dyDescent="0.35">
      <c r="A17" s="190" t="s">
        <v>224</v>
      </c>
      <c r="B17" s="188"/>
      <c r="C17" s="186">
        <f>SUM(C4:C16)</f>
        <v>0</v>
      </c>
      <c r="D17" s="186">
        <f>SUM(D4:D16)</f>
        <v>0</v>
      </c>
      <c r="E17" s="186">
        <f>SUM(E4:E16)</f>
        <v>0</v>
      </c>
      <c r="F17" s="186">
        <f>SUM(F4:F16)</f>
        <v>0</v>
      </c>
      <c r="G17" s="186">
        <f>SUM(G4:G16)</f>
        <v>0</v>
      </c>
      <c r="H17" s="175"/>
    </row>
    <row r="18" spans="1:9" ht="19.350000000000001" customHeight="1" x14ac:dyDescent="0.35">
      <c r="A18" s="190" t="s">
        <v>53</v>
      </c>
      <c r="B18" s="191"/>
      <c r="C18" s="192">
        <f>SUM(C4:C16)</f>
        <v>0</v>
      </c>
      <c r="D18" s="534">
        <f>SUM(D17:F17)</f>
        <v>0</v>
      </c>
      <c r="E18" s="535"/>
      <c r="F18" s="536"/>
      <c r="G18" s="192">
        <f>SUM(G4:G16)</f>
        <v>0</v>
      </c>
      <c r="H18" s="174"/>
    </row>
    <row r="19" spans="1:9" ht="18.75" thickBot="1" x14ac:dyDescent="0.4">
      <c r="A19" s="193" t="s">
        <v>225</v>
      </c>
      <c r="B19" s="194"/>
      <c r="C19" s="194"/>
      <c r="D19" s="194"/>
      <c r="E19" s="194"/>
      <c r="F19" s="194"/>
      <c r="G19" s="194"/>
      <c r="H19" s="176"/>
    </row>
    <row r="21" spans="1:9" ht="27.95" customHeight="1" x14ac:dyDescent="0.35">
      <c r="A21" s="539" t="s">
        <v>226</v>
      </c>
      <c r="B21" s="539"/>
      <c r="C21" s="488" t="str" cm="1">
        <f t="array" ref="C21">IF(SUM(C7:C8)&gt; SUM((G7:G8)*0.5), "No - please change. You have requested that the grant pays for more than 50% of the total fencing cost. The grant will only pay for 50% of total fencing costs.", "Yes - no changes needed")</f>
        <v>Yes - no changes needed</v>
      </c>
      <c r="D21" s="488"/>
      <c r="E21" s="488"/>
      <c r="F21" s="488"/>
      <c r="G21" s="488"/>
    </row>
    <row r="22" spans="1:9" ht="31.35" customHeight="1" x14ac:dyDescent="0.35">
      <c r="A22" s="488" t="s">
        <v>248</v>
      </c>
      <c r="B22" s="488"/>
      <c r="C22" s="488" t="str">
        <f>IF((SUM(C7:C8) &gt; SUM('8_Budget'!C17*0.5)), "No - please change. Grant funds requested for fencing can not be more than 50% of the total grant request", "Yes - no changes needed")</f>
        <v>Yes - no changes needed</v>
      </c>
      <c r="D22" s="488"/>
      <c r="E22" s="488"/>
      <c r="F22" s="488"/>
      <c r="G22" s="488"/>
    </row>
    <row r="26" spans="1:9" s="35" customFormat="1" x14ac:dyDescent="0.35">
      <c r="A26" s="1"/>
      <c r="C26" s="1"/>
      <c r="D26" s="1"/>
      <c r="E26" s="1"/>
      <c r="F26" s="1"/>
      <c r="G26" s="1"/>
      <c r="H26" s="1"/>
      <c r="I26" s="1"/>
    </row>
  </sheetData>
  <mergeCells count="7">
    <mergeCell ref="D18:F18"/>
    <mergeCell ref="A1:G1"/>
    <mergeCell ref="A2:G2"/>
    <mergeCell ref="C22:G22"/>
    <mergeCell ref="A22:B22"/>
    <mergeCell ref="C21:G21"/>
    <mergeCell ref="A21:B21"/>
  </mergeCells>
  <pageMargins left="0.25" right="0.25" top="0.75" bottom="0.75" header="0.3" footer="0.3"/>
  <pageSetup paperSize="9" orientation="landscape" r:id="rId1"/>
  <headerFooter>
    <oddHeader>&amp;C&amp;"Public Sans,Bold"Section 8 Budget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0041-56EF-4191-872D-15635CDE5B17}">
  <sheetPr codeName="Sheet8"/>
  <dimension ref="A1:B16"/>
  <sheetViews>
    <sheetView workbookViewId="0">
      <selection activeCell="A3" sqref="A3:B3"/>
    </sheetView>
  </sheetViews>
  <sheetFormatPr defaultRowHeight="15" x14ac:dyDescent="0.25"/>
  <cols>
    <col min="1" max="2" width="57.28515625" customWidth="1"/>
  </cols>
  <sheetData>
    <row r="1" spans="1:2" ht="18" x14ac:dyDescent="0.35">
      <c r="A1" s="1" t="s">
        <v>227</v>
      </c>
      <c r="B1" s="1"/>
    </row>
    <row r="2" spans="1:2" ht="18.75" thickBot="1" x14ac:dyDescent="0.4">
      <c r="A2" s="544" t="s">
        <v>228</v>
      </c>
      <c r="B2" s="545"/>
    </row>
    <row r="3" spans="1:2" ht="18.75" thickBot="1" x14ac:dyDescent="0.3">
      <c r="A3" s="540" t="s">
        <v>228</v>
      </c>
      <c r="B3" s="541"/>
    </row>
    <row r="4" spans="1:2" ht="18.95" customHeight="1" thickBot="1" x14ac:dyDescent="0.3">
      <c r="A4" s="33" t="s">
        <v>229</v>
      </c>
      <c r="B4" s="33"/>
    </row>
    <row r="5" spans="1:2" ht="18.95" customHeight="1" thickBot="1" x14ac:dyDescent="0.3">
      <c r="A5" s="34" t="s">
        <v>230</v>
      </c>
      <c r="B5" s="34"/>
    </row>
    <row r="6" spans="1:2" ht="18.95" customHeight="1" thickBot="1" x14ac:dyDescent="0.3">
      <c r="A6" s="90" t="s">
        <v>231</v>
      </c>
      <c r="B6" s="91"/>
    </row>
    <row r="7" spans="1:2" ht="18.95" customHeight="1" thickBot="1" x14ac:dyDescent="0.3">
      <c r="A7" s="542" t="s">
        <v>232</v>
      </c>
      <c r="B7" s="543"/>
    </row>
    <row r="8" spans="1:2" ht="18.95" customHeight="1" thickBot="1" x14ac:dyDescent="0.3">
      <c r="A8" s="33" t="s">
        <v>229</v>
      </c>
      <c r="B8" s="33"/>
    </row>
    <row r="9" spans="1:2" ht="18.95" customHeight="1" thickBot="1" x14ac:dyDescent="0.3">
      <c r="A9" s="34" t="s">
        <v>230</v>
      </c>
      <c r="B9" s="34"/>
    </row>
    <row r="10" spans="1:2" ht="18.95" customHeight="1" thickBot="1" x14ac:dyDescent="0.3">
      <c r="A10" s="90" t="s">
        <v>231</v>
      </c>
      <c r="B10" s="34"/>
    </row>
    <row r="11" spans="1:2" ht="18.95" customHeight="1" thickBot="1" x14ac:dyDescent="0.3">
      <c r="A11" s="34" t="s">
        <v>232</v>
      </c>
      <c r="B11" s="34"/>
    </row>
    <row r="12" spans="1:2" ht="18.95" customHeight="1" thickBot="1" x14ac:dyDescent="0.3">
      <c r="A12" s="33" t="s">
        <v>229</v>
      </c>
      <c r="B12" s="33"/>
    </row>
    <row r="13" spans="1:2" ht="18.95" customHeight="1" thickBot="1" x14ac:dyDescent="0.3">
      <c r="A13" s="34" t="s">
        <v>230</v>
      </c>
      <c r="B13" s="34"/>
    </row>
    <row r="14" spans="1:2" ht="18.95" customHeight="1" thickBot="1" x14ac:dyDescent="0.3">
      <c r="A14" s="34" t="s">
        <v>231</v>
      </c>
      <c r="B14" s="34"/>
    </row>
    <row r="15" spans="1:2" ht="18.95" customHeight="1" thickBot="1" x14ac:dyDescent="0.3">
      <c r="A15" s="34" t="s">
        <v>232</v>
      </c>
      <c r="B15" s="34"/>
    </row>
    <row r="16" spans="1:2" ht="18" x14ac:dyDescent="0.35">
      <c r="A16" s="1"/>
      <c r="B16" s="1"/>
    </row>
  </sheetData>
  <mergeCells count="3">
    <mergeCell ref="A3:B3"/>
    <mergeCell ref="A7:B7"/>
    <mergeCell ref="A2:B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881C8919A35216469E8BB9C90303A04C" ma:contentTypeVersion="25" ma:contentTypeDescription="Create a new document." ma:contentTypeScope="" ma:versionID="7f77ff0554abfe9ec68a2bb33f0c7d6e">
  <xsd:schema xmlns:xsd="http://www.w3.org/2001/XMLSchema" xmlns:xs="http://www.w3.org/2001/XMLSchema" xmlns:p="http://schemas.microsoft.com/office/2006/metadata/properties" xmlns:ns2="ef7b01aa-b2a1-4386-8a34-981e91880017" xmlns:ns3="542be61c-d639-43d2-8c89-5794c1450dfa" xmlns:ns4="9ea08096-1d6a-4225-8886-dcb3dd04c4bd" targetNamespace="http://schemas.microsoft.com/office/2006/metadata/properties" ma:root="true" ma:fieldsID="d7dc4b2b3ce74adc2fed390e9930bf83" ns2:_="" ns3:_="" ns4:_="">
    <xsd:import namespace="ef7b01aa-b2a1-4386-8a34-981e91880017"/>
    <xsd:import namespace="542be61c-d639-43d2-8c89-5794c1450dfa"/>
    <xsd:import namespace="9ea08096-1d6a-4225-8886-dcb3dd04c4bd"/>
    <xsd:element name="properties">
      <xsd:complexType>
        <xsd:sequence>
          <xsd:element name="documentManagement">
            <xsd:complexType>
              <xsd:all>
                <xsd:element ref="ns2:Notes" minOccurs="0"/>
                <xsd:element ref="ns2:Comments"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Tag"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7b01aa-b2a1-4386-8a34-981e91880017" elementFormDefault="qualified">
    <xsd:import namespace="http://schemas.microsoft.com/office/2006/documentManagement/types"/>
    <xsd:import namespace="http://schemas.microsoft.com/office/infopath/2007/PartnerControls"/>
    <xsd:element name="Notes" ma:index="2" nillable="true" ma:displayName="Notes" ma:format="Dropdown" ma:internalName="Notes">
      <xsd:simpleType>
        <xsd:restriction base="dms:Note"/>
      </xsd:simpleType>
    </xsd:element>
    <xsd:element name="Comments" ma:index="3" nillable="true" ma:displayName="Comments" ma:format="Dropdown" ma:internalName="Comments">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OCR" ma:index="11" nillable="true" ma:displayName="Extracted Text" ma:hidden="true" ma:internalName="MediaServiceOCR"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hidden="true"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1" nillable="true" ma:displayName="Length (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Tag" ma:index="26" nillable="true" ma:displayName="Tag" ma:format="Dropdown" ma:internalName="Tag">
      <xsd:complexType>
        <xsd:complexContent>
          <xsd:extension base="dms:MultiChoiceFillIn">
            <xsd:sequence>
              <xsd:element name="Value" maxOccurs="unbounded" minOccurs="0" nillable="true">
                <xsd:simpleType>
                  <xsd:union memberTypes="dms:Text">
                    <xsd:simpleType>
                      <xsd:restriction base="dms:Choice">
                        <xsd:enumeration value="Advertising"/>
                        <xsd:enumeration value="Brand"/>
                        <xsd:enumeration value="Collateral"/>
                        <xsd:enumeration value="Team"/>
                        <xsd:enumeration value="IT"/>
                      </xsd:restriction>
                    </xsd:simpleType>
                  </xsd:union>
                </xsd:simpleType>
              </xsd:element>
            </xsd:sequence>
          </xsd:extension>
        </xsd:complexContent>
      </xsd:complexType>
    </xsd:element>
    <xsd:element name="_Flow_SignoffStatus" ma:index="27" nillable="true" ma:displayName="Sign-off status" ma:internalName="Sign_x002d_off_x0020_status">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2be61c-d639-43d2-8c89-5794c1450dfa"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a08096-1d6a-4225-8886-dcb3dd04c4b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aa6a7783-4608-48b0-a28e-da6e7f5bace3}" ma:internalName="TaxCatchAll" ma:showField="CatchAllData" ma:web="9ea08096-1d6a-4225-8886-dcb3dd04c4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9ea08096-1d6a-4225-8886-dcb3dd04c4bd" xsi:nil="true"/>
    <lcf76f155ced4ddcb4097134ff3c332f xmlns="ef7b01aa-b2a1-4386-8a34-981e91880017">
      <Terms xmlns="http://schemas.microsoft.com/office/infopath/2007/PartnerControls"/>
    </lcf76f155ced4ddcb4097134ff3c332f>
    <SharedWithUsers xmlns="542be61c-d639-43d2-8c89-5794c1450dfa">
      <UserInfo>
        <DisplayName>Simon Holloway</DisplayName>
        <AccountId>683</AccountId>
        <AccountType/>
      </UserInfo>
    </SharedWithUsers>
    <_Flow_SignoffStatus xmlns="ef7b01aa-b2a1-4386-8a34-981e91880017" xsi:nil="true"/>
    <Comments xmlns="ef7b01aa-b2a1-4386-8a34-981e91880017" xsi:nil="true"/>
    <Tag xmlns="ef7b01aa-b2a1-4386-8a34-981e91880017" xsi:nil="true"/>
    <Notes xmlns="ef7b01aa-b2a1-4386-8a34-981e91880017" xsi:nil="true"/>
  </documentManagement>
</p:properties>
</file>

<file path=customXml/itemProps1.xml><?xml version="1.0" encoding="utf-8"?>
<ds:datastoreItem xmlns:ds="http://schemas.openxmlformats.org/officeDocument/2006/customXml" ds:itemID="{D5853A88-9910-42DE-AA22-41E64578E6E5}">
  <ds:schemaRefs>
    <ds:schemaRef ds:uri="http://schemas.microsoft.com/sharepoint/v3/contenttype/forms"/>
  </ds:schemaRefs>
</ds:datastoreItem>
</file>

<file path=customXml/itemProps2.xml><?xml version="1.0" encoding="utf-8"?>
<ds:datastoreItem xmlns:ds="http://schemas.openxmlformats.org/officeDocument/2006/customXml" ds:itemID="{5F75B359-89DC-470F-8DD1-F9710393E625}">
  <ds:schemaRefs>
    <ds:schemaRef ds:uri="http://schemas.microsoft.com/DataMashup"/>
  </ds:schemaRefs>
</ds:datastoreItem>
</file>

<file path=customXml/itemProps3.xml><?xml version="1.0" encoding="utf-8"?>
<ds:datastoreItem xmlns:ds="http://schemas.openxmlformats.org/officeDocument/2006/customXml" ds:itemID="{BA81AF5A-B6BA-4DE1-B560-F54E174E19F5}"/>
</file>

<file path=customXml/itemProps4.xml><?xml version="1.0" encoding="utf-8"?>
<ds:datastoreItem xmlns:ds="http://schemas.openxmlformats.org/officeDocument/2006/customXml" ds:itemID="{A3F8043D-41DC-4A24-8364-5CD679E0A219}">
  <ds:schemaRefs>
    <ds:schemaRef ds:uri="fb2d7605-f358-4398-adb0-89f5a8e3c415"/>
    <ds:schemaRef ds:uri="http://www.w3.org/XML/1998/namespace"/>
    <ds:schemaRef ds:uri="http://schemas.microsoft.com/office/infopath/2007/PartnerControls"/>
    <ds:schemaRef ds:uri="http://purl.org/dc/terms/"/>
    <ds:schemaRef ds:uri="http://schemas.microsoft.com/office/2006/metadata/properties"/>
    <ds:schemaRef ds:uri="2b5e2f58-402b-4827-8cb7-c57ed57e9b44"/>
    <ds:schemaRef ds:uri="http://schemas.microsoft.com/office/2006/documentManagement/type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ReadmeFirst</vt:lpstr>
      <vt:lpstr>3_CarbonProject_</vt:lpstr>
      <vt:lpstr>4_ProjectActivities</vt:lpstr>
      <vt:lpstr>5_TargetCobenefits</vt:lpstr>
      <vt:lpstr>7_Time0to18mths</vt:lpstr>
      <vt:lpstr>7_ProjectDelivery</vt:lpstr>
      <vt:lpstr>8_Budget</vt:lpstr>
      <vt:lpstr>0_Contractor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Clare</dc:creator>
  <cp:keywords/>
  <dc:description/>
  <cp:lastModifiedBy>Madison Roland-Evans</cp:lastModifiedBy>
  <cp:revision/>
  <dcterms:created xsi:type="dcterms:W3CDTF">2023-11-30T06:42:40Z</dcterms:created>
  <dcterms:modified xsi:type="dcterms:W3CDTF">2025-03-14T01:55:02Z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0x010100881C8919A35216469E8BB9C90303A04C</vt:lpwstr>
  </property>
  <property fmtid="{D5CDD505-2E9C-101B-9397-08002B2CF9AE}" pid="3" name="MediaServiceImageTags">
    <vt:lpwstr/>
  </property>
</Properties>
</file>