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environmentnswgov.sharepoint.com/sites/MST_EES_PIPAP-Files/Shared Documents/Files/Public and Aboriginal lands/EOI_Carbon_on_Country/EOI Application Forms/"/>
    </mc:Choice>
  </mc:AlternateContent>
  <xr:revisionPtr revIDLastSave="0" documentId="8_{171A4E08-C870-4477-A41E-84F5EEC68036}" xr6:coauthVersionLast="47" xr6:coauthVersionMax="47" xr10:uidLastSave="{00000000-0000-0000-0000-000000000000}"/>
  <workbookProtection workbookAlgorithmName="SHA-512" workbookHashValue="orn/s2A2QMCwIdv7ua3UgYJvXDS8+r0tWag5oEEISajg6SlmgN8FJPyV4d45kUv3Pqff5YmLkcrzC5LWTbgsjA==" workbookSaltValue="R+dSEjV0S6TUQ/lfb/yU/A==" workbookSpinCount="100000" lockStructure="1"/>
  <bookViews>
    <workbookView xWindow="28680" yWindow="-120" windowWidth="25440" windowHeight="15390" firstSheet="1" activeTab="1" xr2:uid="{69208CA2-7406-4DD2-8E4F-34B137E8C86F}"/>
  </bookViews>
  <sheets>
    <sheet name="READ FIRST _Instructions " sheetId="3" r:id="rId1"/>
    <sheet name="Calculate Costs " sheetId="6" r:id="rId2"/>
    <sheet name="Guidelines_Eligible expenses"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L19" i="6" l="1"/>
  <c r="L31" i="6"/>
  <c r="L32" i="6"/>
  <c r="L33" i="6"/>
  <c r="F19" i="6"/>
  <c r="F30" i="6"/>
  <c r="F31" i="6"/>
  <c r="F32" i="6"/>
  <c r="F33" i="6"/>
  <c r="F9" i="6"/>
  <c r="F10" i="6"/>
  <c r="L20" i="6"/>
  <c r="L21" i="6"/>
  <c r="F21" i="6"/>
  <c r="F20" i="6"/>
  <c r="E44" i="6" l="1"/>
  <c r="G44" i="6"/>
  <c r="F44" i="6"/>
  <c r="F45" i="6"/>
  <c r="F46" i="6"/>
  <c r="F47" i="6"/>
  <c r="F22" i="6"/>
  <c r="J39" i="6"/>
  <c r="L8" i="6"/>
  <c r="D47" i="6"/>
  <c r="E47" i="6"/>
  <c r="G47" i="6"/>
  <c r="C47" i="6"/>
  <c r="D46" i="6"/>
  <c r="E46" i="6"/>
  <c r="G46" i="6"/>
  <c r="C46" i="6"/>
  <c r="D45" i="6"/>
  <c r="E45" i="6"/>
  <c r="G45" i="6"/>
  <c r="C45" i="6"/>
  <c r="C44" i="6"/>
  <c r="D44" i="6"/>
  <c r="F11" i="6"/>
  <c r="F12" i="6"/>
  <c r="F13" i="6"/>
  <c r="F14" i="6"/>
  <c r="F15" i="6"/>
  <c r="F16" i="6"/>
  <c r="F17" i="6"/>
  <c r="F18" i="6"/>
  <c r="F23" i="6"/>
  <c r="F24" i="6"/>
  <c r="F25" i="6"/>
  <c r="F26" i="6"/>
  <c r="F27" i="6"/>
  <c r="F28" i="6"/>
  <c r="F29" i="6"/>
  <c r="F34" i="6"/>
  <c r="F35" i="6"/>
  <c r="F36" i="6"/>
  <c r="F37" i="6"/>
  <c r="F38" i="6"/>
  <c r="B47" i="6" s="1"/>
  <c r="K47" i="6" s="1"/>
  <c r="L9" i="6"/>
  <c r="L10" i="6"/>
  <c r="L11" i="6"/>
  <c r="L12" i="6"/>
  <c r="L13" i="6"/>
  <c r="L14" i="6"/>
  <c r="L15" i="6"/>
  <c r="L16" i="6"/>
  <c r="L17" i="6"/>
  <c r="L18" i="6"/>
  <c r="L22" i="6"/>
  <c r="L23" i="6"/>
  <c r="L24" i="6"/>
  <c r="L25" i="6"/>
  <c r="L26" i="6"/>
  <c r="L27" i="6"/>
  <c r="L28" i="6"/>
  <c r="L29" i="6"/>
  <c r="L30" i="6"/>
  <c r="L34" i="6"/>
  <c r="L35" i="6"/>
  <c r="L36" i="6"/>
  <c r="L37" i="6"/>
  <c r="L38" i="6"/>
  <c r="K39" i="6"/>
  <c r="G39" i="6"/>
  <c r="H39" i="6"/>
  <c r="I39" i="6"/>
  <c r="G48" i="6" l="1"/>
  <c r="B52" i="6" a="1"/>
  <c r="B52" i="6" s="1"/>
  <c r="I47" i="6"/>
  <c r="B54" i="6"/>
  <c r="F48" i="6"/>
  <c r="M24" i="6"/>
  <c r="C54" i="6"/>
  <c r="M16" i="6"/>
  <c r="L39" i="6"/>
  <c r="C48" i="6"/>
  <c r="M23" i="6"/>
  <c r="M22" i="6"/>
  <c r="M15" i="6"/>
  <c r="M14" i="6"/>
  <c r="M13" i="6"/>
  <c r="B45" i="6"/>
  <c r="D48" i="6"/>
  <c r="E48" i="6"/>
  <c r="B46" i="6"/>
  <c r="B44" i="6"/>
  <c r="M27" i="6"/>
  <c r="M26" i="6"/>
  <c r="M25" i="6"/>
  <c r="M18" i="6"/>
  <c r="M34" i="6"/>
  <c r="M32" i="6"/>
  <c r="M12" i="6"/>
  <c r="M8" i="6"/>
  <c r="M38" i="6"/>
  <c r="M11" i="6"/>
  <c r="M37" i="6"/>
  <c r="M10" i="6"/>
  <c r="M36" i="6"/>
  <c r="M35" i="6"/>
  <c r="M28" i="6"/>
  <c r="M33" i="6"/>
  <c r="M30" i="6"/>
  <c r="M29" i="6"/>
  <c r="M17" i="6"/>
  <c r="M9" i="6"/>
  <c r="F39" i="6"/>
  <c r="K44" i="6" l="1"/>
  <c r="I44" i="6"/>
  <c r="K49" i="6"/>
  <c r="I49" i="6"/>
  <c r="K46" i="6"/>
  <c r="I46" i="6"/>
  <c r="B51" i="6"/>
  <c r="H40" i="6"/>
  <c r="G40" i="6"/>
  <c r="K45" i="6"/>
  <c r="I45" i="6"/>
  <c r="M39" i="6"/>
  <c r="B48" i="6"/>
  <c r="I48" i="6" l="1"/>
  <c r="K48" i="6"/>
  <c r="B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Clare</author>
  </authors>
  <commentList>
    <comment ref="L7" authorId="0" shapeId="0" xr:uid="{2424FF59-37CC-4F42-A2CB-807A8A359702}">
      <text>
        <r>
          <rPr>
            <b/>
            <sz val="9"/>
            <color indexed="81"/>
            <rFont val="Tahoma"/>
            <family val="2"/>
          </rPr>
          <t>Katherine Clare:</t>
        </r>
        <r>
          <rPr>
            <sz val="9"/>
            <color indexed="81"/>
            <rFont val="Tahoma"/>
            <family val="2"/>
          </rPr>
          <t xml:space="preserve">
This calculates automatically.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<sst xmlns="http://schemas.openxmlformats.org/spreadsheetml/2006/main" count="143" uniqueCount="110">
  <si>
    <t>NSW Department of Climate Change, Energy, the Environment and Water (DCCEEW)</t>
  </si>
  <si>
    <t>EOI Budget Workbook -  Instructions</t>
  </si>
  <si>
    <t>You can apply for up to $250,000 grant funding to cover up to 90% of implementation costs, except for project management costs capped at 5%.  These amounts have been factored into the auto calculations in the workbook. If the amounts you enter tally incorrectly or  exceed funding thresholds, the cell will turn red.</t>
  </si>
  <si>
    <t xml:space="preserve">Check the Guidelines_eligible expenses tab before entering activities to make sure they can be funded. </t>
  </si>
  <si>
    <t>You can only enter data into yellow cells. All other cells are locked and will auto calculate based on what you input to the yellow cells.</t>
  </si>
  <si>
    <t xml:space="preserve">1. Enter the same project name in cell B2 that you used in the SmartyGrants EOI application. </t>
  </si>
  <si>
    <t xml:space="preserve">2. Enter the same values for hectares and tC02-e/ha/yr in cells B3 and B4 that was entered for Merit Criteria 1 of the EOI application form (this is the LOOC -C data).  </t>
  </si>
  <si>
    <t xml:space="preserve">3. Enter the total distance in metres of fencing required. If no fencing is required enter 0. </t>
  </si>
  <si>
    <t>4: Fill in the yellow cells as required for each relevant activity including unit, quantity and costs in the "calculate activity costs" section". All other coloured cells are locked and will auto calculate based on your input.</t>
  </si>
  <si>
    <t xml:space="preserve">5. Use the drop-down menu in the UNIT column to choose the unit, then add the QUANTITY  and COST/ UNIT (e.g. Unit = fencing labour, quantity = 20 hours, cost =$40/ hr).   The total cost will calculate automatically. </t>
  </si>
  <si>
    <t xml:space="preserve">6.  The cost and number of plants will vary depending on your location and the plant community type. Please contact your Local Land Services office or email us at netzero.land@environment.nsw.gov.au if you require assistance estimating plant quantities and costs. We understand that these costs are only a baseline estimate and that support will be provided to develop a detailed budget prior to implementation. </t>
  </si>
  <si>
    <t xml:space="preserve">7. The Breakdown of funding sources section (columns G, H, I, J and K) requires you to allocate the total cost for each activity to the relevant funding source i. This will require you to split the cost into Grant funding/ organisation cash/ in kind and third-party contributions). This must be completed for each activity you choose.  If a cell turns red you will need to adjust/redistribute the amounts until the cell turns green. </t>
  </si>
  <si>
    <t xml:space="preserve">8. You only need to enter data relevant to your project. Some activities listed in the 'ACTIVITY' column may not be relevant to your project - you can leave these cells blank or insert 0. </t>
  </si>
  <si>
    <t>9. You can add additional activities relevant to your project that have not been listed in the blank yellow cells in the ACTIVITY column. Type in the activity and insert additional rows if required.</t>
  </si>
  <si>
    <t>The Carbon on Country guide for NSW Aboriginal landholders (www.energy.nsw.gov.au/carbononcountry) includes a sample budget for general reference.</t>
  </si>
  <si>
    <t xml:space="preserve">Organisation name </t>
  </si>
  <si>
    <t xml:space="preserve">Project name </t>
  </si>
  <si>
    <t>Project size  (hectares)</t>
  </si>
  <si>
    <t>tC02-e/ha/year (from LOOC -C)</t>
  </si>
  <si>
    <t>Total fencing required in metres</t>
  </si>
  <si>
    <t>Calculate activity costs</t>
  </si>
  <si>
    <t>Breakdown of funding /payment sources</t>
  </si>
  <si>
    <t xml:space="preserve"> CATEGORY</t>
  </si>
  <si>
    <t xml:space="preserve">ACTIVITY </t>
  </si>
  <si>
    <t>UNIT (use the drop downs)</t>
  </si>
  <si>
    <t>QUANTITY</t>
  </si>
  <si>
    <t>COST $/UNIT</t>
  </si>
  <si>
    <t xml:space="preserve">TOTAL COST </t>
  </si>
  <si>
    <t>Grant funding $</t>
  </si>
  <si>
    <t>Organisation cash Contribution ($)</t>
  </si>
  <si>
    <t>Organisation inkind contribution ($ equivalent )</t>
  </si>
  <si>
    <t>Third party cash contributions</t>
  </si>
  <si>
    <t>Third Party in kind ontributions $</t>
  </si>
  <si>
    <t>Sum of break down</t>
  </si>
  <si>
    <t>Check</t>
  </si>
  <si>
    <t>Site preparation</t>
  </si>
  <si>
    <t>Ground ripping</t>
  </si>
  <si>
    <t>Digging holes (auger)</t>
  </si>
  <si>
    <t>Slashing</t>
  </si>
  <si>
    <t>Weed spraying</t>
  </si>
  <si>
    <t>Slashing contractor</t>
  </si>
  <si>
    <t>Spraying contractor</t>
  </si>
  <si>
    <t>Fencing  materials</t>
  </si>
  <si>
    <t>Fencing labour</t>
  </si>
  <si>
    <t>Equipment hire</t>
  </si>
  <si>
    <t>Fuel (diesel/ petrol)</t>
  </si>
  <si>
    <t xml:space="preserve">Site prep - other </t>
  </si>
  <si>
    <t xml:space="preserve">Revegetation </t>
  </si>
  <si>
    <t>Plants/tubestock</t>
  </si>
  <si>
    <t>Seed for direct seeding</t>
  </si>
  <si>
    <t>Revegetation</t>
  </si>
  <si>
    <t>Mulch</t>
  </si>
  <si>
    <t>Tree guards</t>
  </si>
  <si>
    <t>Tree guard stakes</t>
  </si>
  <si>
    <t>Direct seeding contractor/ equipment</t>
  </si>
  <si>
    <t>Planting labour</t>
  </si>
  <si>
    <t>Watering -equipment</t>
  </si>
  <si>
    <t>Watering -labour</t>
  </si>
  <si>
    <t>Fuel (Diesel/ petrol)</t>
  </si>
  <si>
    <t>Revegetation-other</t>
  </si>
  <si>
    <t xml:space="preserve">Maintenance and monitoring </t>
  </si>
  <si>
    <t>Monitoring  seedlings/ weeds in planting areas</t>
  </si>
  <si>
    <t xml:space="preserve">Weed management </t>
  </si>
  <si>
    <t>Biodiversity monitoring</t>
  </si>
  <si>
    <t>Monitoring equipment e.g.Wildlife cameras</t>
  </si>
  <si>
    <t>Maintenance and monitoring other</t>
  </si>
  <si>
    <t xml:space="preserve">Project management </t>
  </si>
  <si>
    <t>Project management / admin costs (max 5% of grant funding)</t>
  </si>
  <si>
    <t>TOTAL</t>
  </si>
  <si>
    <t>Percentage of project costs</t>
  </si>
  <si>
    <t>Summary</t>
  </si>
  <si>
    <t>Organisation inkind co-contribution ($ equivalent )</t>
  </si>
  <si>
    <t>Third Party inkind co-contributions ($ equivalent)</t>
  </si>
  <si>
    <t>Third Party Contributions $</t>
  </si>
  <si>
    <t>Category Cost per hectare</t>
  </si>
  <si>
    <t>Category Cost per tC02-e/ha/ year</t>
  </si>
  <si>
    <t>Total</t>
  </si>
  <si>
    <t>Total cost/hectare</t>
  </si>
  <si>
    <t>Total cost tC02-e/ha/ year</t>
  </si>
  <si>
    <t>Grant funding/hectare</t>
  </si>
  <si>
    <t>Grant funding tC02-e/ha/ year</t>
  </si>
  <si>
    <t>Breakdown budget equals total costs</t>
  </si>
  <si>
    <t>Up to $250, 000 requested</t>
  </si>
  <si>
    <t>Percentage project costs that are grant funds is 90% or less</t>
  </si>
  <si>
    <t>Project management is 5% of grant funds requested or less</t>
  </si>
  <si>
    <t>Eligible and ineligible expenses as outlined in the Carbon on Country EOI Guidelines</t>
  </si>
  <si>
    <t>Eligible Expenditure: </t>
  </si>
  <si>
    <t>● Site preparation including method (e.g. ripping/augering), materials, and labour </t>
  </si>
  <si>
    <t>● Fencing materials and labour for standard stock fences  </t>
  </si>
  <si>
    <t>● Seeds, tube stock, direct seeding  </t>
  </si>
  <si>
    <t>● Tree protection material such as tree guards </t>
  </si>
  <si>
    <t>● Planting of tube stock, including the installation of tree protection  </t>
  </si>
  <si>
    <t>● Maintenance costs for the first year, including weed management, materials or labour. </t>
  </si>
  <si>
    <t>● A maximum of 5% of budget may be allocated to project management/administration costs. </t>
  </si>
  <si>
    <t>● Monitoring equipment costs including wildlife cameras specific to the project. </t>
  </si>
  <si>
    <t>Non-eligible Expenditure: </t>
  </si>
  <si>
    <t>● Land related fees and title searches. </t>
  </si>
  <si>
    <t>● Any site maintenance costs beyond the funding agreement period. </t>
  </si>
  <si>
    <t>● Time involved in codesign activities e.g. workshops, meetings, community engagement. </t>
  </si>
  <si>
    <t>● Project management tools or time beyond the 5% maximum. </t>
  </si>
  <si>
    <t>● Debt financing or investing of money in exchange for equity into start-ups. </t>
  </si>
  <si>
    <t>● Expenditure on the acquisition of land for a project. </t>
  </si>
  <si>
    <t>● Business-as-usual operational costs, including but not limited to:  </t>
  </si>
  <si>
    <t>rent, maintenance costs and utilities   </t>
  </si>
  <si>
    <t>marketing, communications, promotional costs and website design  </t>
  </si>
  <si>
    <t>business-as-usual staff costs such as salaries, redundancy or retirement benefits, workers compensation payments, professional fees or memberships. </t>
  </si>
  <si>
    <t>● Activities carried out or committed to before your Funding Agreement is signed. </t>
  </si>
  <si>
    <t>● Legal costs beyond the subsidised support provided by the Department. This includes any legal costs associated with a consortium, disputes or funding arrangements not agreed to as part of your funding deed. </t>
  </si>
  <si>
    <t>● Maintenance of equipment and materials associated with your carbon project.  </t>
  </si>
  <si>
    <t>● Administration or mandatory communication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</si>
</sst>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
  </numFmts>
  <fonts count="17">
    <font>
      <sz val="11"/>
      <color theme="1"/>
      <name val="Aptos Narrow"/>
      <family val="2"/>
      <scheme val="minor"/>
    </font>
    <font>
      <sz val="9"/>
      <color indexed="81"/>
      <name val="Tahoma"/>
      <family val="2"/>
    </font>
    <font>
      <b/>
      <sz val="10"/>
      <color theme="1"/>
      <name val="Public Sans"/>
      <family val="3"/>
    </font>
    <font>
      <sz val="10"/>
      <color theme="1"/>
      <name val="Public Sans"/>
      <family val="3"/>
    </font>
    <font>
      <sz val="10"/>
      <name val="Public Sans"/>
      <family val="3"/>
    </font>
    <font>
      <b/>
      <sz val="10"/>
      <color theme="0"/>
      <name val="Public Sans"/>
      <family val="3"/>
    </font>
    <font>
      <sz val="10"/>
      <color rgb="FF000000"/>
      <name val="Public Sans"/>
      <family val="3"/>
    </font>
    <font>
      <b/>
      <sz val="9"/>
      <color indexed="81"/>
      <name val="Tahoma"/>
      <family val="2"/>
    </font>
    <font>
      <b/>
      <sz val="12"/>
      <color theme="1"/>
      <name val="Public Sans"/>
      <family val="3"/>
    </font>
    <font>
      <b/>
      <sz val="10"/>
      <name val="Public Sans"/>
      <family val="3"/>
    </font>
    <font>
      <u/>
      <sz val="11"/>
      <color theme="10"/>
      <name val="Aptos Narrow"/>
      <family val="2"/>
      <scheme val="minor"/>
    </font>
    <font>
      <b/>
      <sz val="11"/>
      <color rgb="FF22272B"/>
      <name val="Public Sans"/>
      <family val="3"/>
    </font>
    <font>
      <sz val="11"/>
      <color theme="1"/>
      <name val="Public Sans"/>
      <family val="3"/>
    </font>
    <font>
      <sz val="18"/>
      <color theme="1"/>
      <name val="Public Sans"/>
      <family val="3"/>
    </font>
    <font>
      <b/>
      <sz val="11"/>
      <color theme="1"/>
      <name val="Public Sans"/>
      <family val="3"/>
    </font>
    <font>
      <i/>
      <sz val="11"/>
      <color theme="1"/>
      <name val="Public Sans"/>
      <family val="3"/>
    </font>
    <font>
      <u/>
      <sz val="11"/>
      <color theme="10"/>
      <name val="Public Sans"/>
      <family val="3"/>
    </font>
  </fonts>
  <fills count="10">
    <fill>
      <patternFill patternType="none"/>
    </fill>
    <fill>
      <patternFill patternType="gray125"/>
    </fill>
    <fill>
      <patternFill patternType="solid">
        <fgColor theme="0"/>
        <bgColor rgb="FF000000"/>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tint="-0.249977111117893"/>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rgb="FFCAF4D1"/>
      </left>
      <right/>
      <top style="medium">
        <color indexed="64"/>
      </top>
      <bottom/>
      <diagonal/>
    </border>
    <border>
      <left style="medium">
        <color indexed="64"/>
      </left>
      <right style="thin">
        <color theme="3" tint="0.79998168889431442"/>
      </right>
      <top style="thin">
        <color theme="3" tint="0.79998168889431442"/>
      </top>
      <bottom style="thin">
        <color theme="3" tint="0.7999816888943144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theme="3" tint="0.79998168889431442"/>
      </right>
      <top style="medium">
        <color indexed="64"/>
      </top>
      <bottom style="thin">
        <color theme="3" tint="0.79998168889431442"/>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2">
    <xf numFmtId="0" fontId="0" fillId="0" borderId="0"/>
    <xf numFmtId="0" fontId="10" fillId="0" borderId="0" applyNumberFormat="0" applyFill="0" applyBorder="0" applyAlignment="0" applyProtection="0"/>
  </cellStyleXfs>
  <cellXfs count="116">
    <xf numFmtId="0" fontId="0" fillId="0" borderId="0" xfId="0"/>
    <xf numFmtId="0" fontId="2" fillId="0" borderId="0" xfId="0" applyFont="1"/>
    <xf numFmtId="0" fontId="3" fillId="0" borderId="0" xfId="0" applyFont="1"/>
    <xf numFmtId="0" fontId="3" fillId="0" borderId="15" xfId="0" applyFont="1" applyBorder="1"/>
    <xf numFmtId="0" fontId="3" fillId="0" borderId="13" xfId="0" applyFont="1" applyBorder="1"/>
    <xf numFmtId="164" fontId="3" fillId="0" borderId="0" xfId="0" applyNumberFormat="1" applyFont="1"/>
    <xf numFmtId="0" fontId="3" fillId="0" borderId="17" xfId="0" applyFont="1" applyBorder="1"/>
    <xf numFmtId="0" fontId="3" fillId="0" borderId="16" xfId="0" applyFont="1" applyBorder="1"/>
    <xf numFmtId="0" fontId="3" fillId="0" borderId="20" xfId="0" applyFont="1" applyBorder="1"/>
    <xf numFmtId="0" fontId="6" fillId="0" borderId="0" xfId="0" applyFont="1"/>
    <xf numFmtId="0" fontId="3" fillId="0" borderId="11" xfId="0" applyFont="1" applyBorder="1" applyAlignment="1">
      <alignment wrapText="1"/>
    </xf>
    <xf numFmtId="0" fontId="8" fillId="0" borderId="16" xfId="0" applyFont="1" applyBorder="1"/>
    <xf numFmtId="0" fontId="8" fillId="0" borderId="24" xfId="0" applyFont="1" applyBorder="1"/>
    <xf numFmtId="0" fontId="3" fillId="0" borderId="14" xfId="0" applyFont="1" applyBorder="1"/>
    <xf numFmtId="0" fontId="3" fillId="0" borderId="25" xfId="0" applyFont="1" applyBorder="1"/>
    <xf numFmtId="0" fontId="4" fillId="7" borderId="25" xfId="0" applyFont="1" applyFill="1" applyBorder="1"/>
    <xf numFmtId="0" fontId="8" fillId="0" borderId="7" xfId="0" applyFont="1" applyBorder="1"/>
    <xf numFmtId="49" fontId="6" fillId="2" borderId="23" xfId="0" applyNumberFormat="1" applyFont="1" applyFill="1" applyBorder="1"/>
    <xf numFmtId="49" fontId="6" fillId="2" borderId="9" xfId="0" applyNumberFormat="1" applyFont="1" applyFill="1" applyBorder="1"/>
    <xf numFmtId="49" fontId="6" fillId="2" borderId="18" xfId="0" applyNumberFormat="1" applyFont="1" applyFill="1" applyBorder="1"/>
    <xf numFmtId="49" fontId="3" fillId="0" borderId="16" xfId="0" applyNumberFormat="1" applyFont="1" applyBorder="1"/>
    <xf numFmtId="49" fontId="3" fillId="0" borderId="18" xfId="0" applyNumberFormat="1" applyFont="1" applyBorder="1"/>
    <xf numFmtId="49" fontId="3" fillId="0" borderId="18" xfId="0" applyNumberFormat="1" applyFont="1" applyBorder="1" applyAlignment="1">
      <alignment wrapText="1"/>
    </xf>
    <xf numFmtId="49" fontId="3" fillId="0" borderId="20" xfId="0" applyNumberFormat="1" applyFont="1" applyBorder="1"/>
    <xf numFmtId="10" fontId="3" fillId="0" borderId="0" xfId="0" applyNumberFormat="1" applyFont="1"/>
    <xf numFmtId="0" fontId="2" fillId="0" borderId="0" xfId="0" applyFont="1" applyAlignment="1">
      <alignment wrapText="1"/>
    </xf>
    <xf numFmtId="0" fontId="2" fillId="0" borderId="7" xfId="0" applyFont="1" applyBorder="1"/>
    <xf numFmtId="0" fontId="2" fillId="0" borderId="16" xfId="0" applyFont="1" applyBorder="1"/>
    <xf numFmtId="0" fontId="2" fillId="0" borderId="24" xfId="0" applyFont="1" applyBorder="1" applyAlignment="1">
      <alignment wrapText="1"/>
    </xf>
    <xf numFmtId="0" fontId="5" fillId="6" borderId="10"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3" fillId="0" borderId="0" xfId="0" applyFont="1" applyAlignment="1">
      <alignment horizontal="left" vertical="center"/>
    </xf>
    <xf numFmtId="0" fontId="5" fillId="6" borderId="21"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1" xfId="0" applyFont="1" applyFill="1" applyBorder="1" applyAlignment="1">
      <alignment horizontal="left" vertical="center" wrapText="1"/>
    </xf>
    <xf numFmtId="0" fontId="3" fillId="0" borderId="2" xfId="0" applyFont="1" applyBorder="1"/>
    <xf numFmtId="10" fontId="9" fillId="0" borderId="26" xfId="0" applyNumberFormat="1" applyFont="1" applyBorder="1"/>
    <xf numFmtId="0" fontId="3" fillId="0" borderId="0" xfId="0" applyFont="1" applyAlignment="1">
      <alignment wrapText="1"/>
    </xf>
    <xf numFmtId="0" fontId="5" fillId="6" borderId="10" xfId="0" applyFont="1" applyFill="1" applyBorder="1" applyAlignment="1">
      <alignment horizontal="left" vertical="center"/>
    </xf>
    <xf numFmtId="0" fontId="3" fillId="0" borderId="28" xfId="0" applyFont="1" applyBorder="1"/>
    <xf numFmtId="0" fontId="6" fillId="0" borderId="0" xfId="0" applyFont="1" applyAlignment="1">
      <alignment vertical="center" wrapText="1"/>
    </xf>
    <xf numFmtId="0" fontId="5" fillId="6" borderId="0" xfId="0" applyFont="1" applyFill="1"/>
    <xf numFmtId="164" fontId="5" fillId="6" borderId="0" xfId="0" applyNumberFormat="1" applyFont="1" applyFill="1"/>
    <xf numFmtId="10" fontId="6" fillId="0" borderId="0" xfId="0" applyNumberFormat="1" applyFont="1" applyAlignment="1">
      <alignment horizontal="center" vertical="center" wrapText="1"/>
    </xf>
    <xf numFmtId="0" fontId="5" fillId="6" borderId="7" xfId="0" applyFont="1" applyFill="1" applyBorder="1"/>
    <xf numFmtId="0" fontId="2" fillId="0" borderId="16" xfId="0" applyFont="1" applyBorder="1" applyAlignment="1">
      <alignment wrapText="1"/>
    </xf>
    <xf numFmtId="9" fontId="3" fillId="0" borderId="0" xfId="0" applyNumberFormat="1" applyFont="1"/>
    <xf numFmtId="0" fontId="3" fillId="0" borderId="25" xfId="0" applyFont="1" applyBorder="1" applyAlignment="1">
      <alignment wrapText="1"/>
    </xf>
    <xf numFmtId="0" fontId="5" fillId="6" borderId="26" xfId="0" applyFont="1" applyFill="1" applyBorder="1" applyAlignment="1">
      <alignment horizontal="left" vertical="center" wrapText="1"/>
    </xf>
    <xf numFmtId="0" fontId="3" fillId="0" borderId="14" xfId="0" applyFont="1" applyBorder="1" applyAlignment="1">
      <alignment wrapText="1"/>
    </xf>
    <xf numFmtId="0" fontId="8" fillId="0" borderId="0" xfId="0" applyFont="1"/>
    <xf numFmtId="164" fontId="3" fillId="9" borderId="1" xfId="0" applyNumberFormat="1" applyFont="1" applyFill="1" applyBorder="1"/>
    <xf numFmtId="164" fontId="3" fillId="9" borderId="21" xfId="0" applyNumberFormat="1" applyFont="1" applyFill="1" applyBorder="1"/>
    <xf numFmtId="164" fontId="3" fillId="9" borderId="22" xfId="0" applyNumberFormat="1" applyFont="1" applyFill="1" applyBorder="1"/>
    <xf numFmtId="0" fontId="11" fillId="0" borderId="0" xfId="0" applyFont="1" applyAlignment="1">
      <alignment vertical="center"/>
    </xf>
    <xf numFmtId="0" fontId="3" fillId="4" borderId="28" xfId="0" applyFont="1" applyFill="1" applyBorder="1" applyProtection="1">
      <protection locked="0"/>
    </xf>
    <xf numFmtId="0" fontId="3" fillId="4" borderId="28" xfId="0" applyFont="1" applyFill="1" applyBorder="1" applyAlignment="1" applyProtection="1">
      <alignment wrapText="1"/>
      <protection locked="0"/>
    </xf>
    <xf numFmtId="0" fontId="3" fillId="4" borderId="5" xfId="0" applyFont="1" applyFill="1" applyBorder="1" applyProtection="1">
      <protection locked="0"/>
    </xf>
    <xf numFmtId="49" fontId="3" fillId="0" borderId="0" xfId="0" applyNumberFormat="1" applyFont="1"/>
    <xf numFmtId="0" fontId="3" fillId="4" borderId="0" xfId="0" applyFont="1" applyFill="1" applyProtection="1">
      <protection locked="0"/>
    </xf>
    <xf numFmtId="165" fontId="3" fillId="4" borderId="28" xfId="0" applyNumberFormat="1" applyFont="1" applyFill="1" applyBorder="1" applyProtection="1">
      <protection locked="0"/>
    </xf>
    <xf numFmtId="165" fontId="3" fillId="0" borderId="0" xfId="0" applyNumberFormat="1" applyFont="1"/>
    <xf numFmtId="165" fontId="3" fillId="0" borderId="6" xfId="0" applyNumberFormat="1" applyFont="1" applyBorder="1"/>
    <xf numFmtId="165" fontId="3" fillId="0" borderId="2" xfId="0" applyNumberFormat="1" applyFont="1" applyBorder="1"/>
    <xf numFmtId="165" fontId="9" fillId="6" borderId="11" xfId="0" applyNumberFormat="1" applyFont="1" applyFill="1" applyBorder="1"/>
    <xf numFmtId="165" fontId="3" fillId="0" borderId="15" xfId="0" applyNumberFormat="1" applyFont="1" applyBorder="1"/>
    <xf numFmtId="165" fontId="3" fillId="0" borderId="17" xfId="0" applyNumberFormat="1" applyFont="1" applyBorder="1"/>
    <xf numFmtId="165" fontId="3" fillId="0" borderId="19" xfId="0" applyNumberFormat="1" applyFont="1" applyBorder="1"/>
    <xf numFmtId="165" fontId="3" fillId="0" borderId="27" xfId="0" applyNumberFormat="1" applyFont="1" applyBorder="1"/>
    <xf numFmtId="165" fontId="9" fillId="8" borderId="30" xfId="0" applyNumberFormat="1" applyFont="1" applyFill="1" applyBorder="1"/>
    <xf numFmtId="165" fontId="9" fillId="8" borderId="0" xfId="0" applyNumberFormat="1" applyFont="1" applyFill="1"/>
    <xf numFmtId="165" fontId="9" fillId="6" borderId="1" xfId="0" applyNumberFormat="1" applyFont="1" applyFill="1" applyBorder="1"/>
    <xf numFmtId="165" fontId="6" fillId="8" borderId="0" xfId="0" applyNumberFormat="1" applyFont="1" applyFill="1"/>
    <xf numFmtId="165" fontId="6" fillId="8" borderId="17" xfId="0" applyNumberFormat="1" applyFont="1" applyFill="1" applyBorder="1"/>
    <xf numFmtId="165" fontId="6" fillId="8" borderId="6" xfId="0" applyNumberFormat="1" applyFont="1" applyFill="1" applyBorder="1"/>
    <xf numFmtId="165" fontId="6" fillId="8" borderId="19" xfId="0" applyNumberFormat="1" applyFont="1" applyFill="1" applyBorder="1"/>
    <xf numFmtId="165" fontId="6" fillId="8" borderId="29" xfId="0" applyNumberFormat="1" applyFont="1" applyFill="1" applyBorder="1"/>
    <xf numFmtId="165" fontId="6" fillId="8" borderId="14" xfId="0" applyNumberFormat="1" applyFont="1" applyFill="1" applyBorder="1"/>
    <xf numFmtId="165" fontId="6" fillId="8" borderId="25" xfId="0" applyNumberFormat="1" applyFont="1" applyFill="1" applyBorder="1"/>
    <xf numFmtId="166" fontId="3" fillId="4" borderId="28" xfId="0" applyNumberFormat="1" applyFont="1" applyFill="1" applyBorder="1" applyProtection="1">
      <protection locked="0"/>
    </xf>
    <xf numFmtId="165" fontId="3" fillId="4" borderId="3" xfId="0" applyNumberFormat="1" applyFont="1" applyFill="1" applyBorder="1" applyProtection="1">
      <protection locked="0"/>
    </xf>
    <xf numFmtId="165" fontId="3" fillId="0" borderId="32" xfId="0" applyNumberFormat="1" applyFont="1" applyBorder="1"/>
    <xf numFmtId="49" fontId="3" fillId="4" borderId="28" xfId="0" applyNumberFormat="1" applyFont="1" applyFill="1" applyBorder="1" applyProtection="1">
      <protection locked="0"/>
    </xf>
    <xf numFmtId="49" fontId="3" fillId="4" borderId="31" xfId="0" applyNumberFormat="1" applyFont="1" applyFill="1" applyBorder="1" applyProtection="1">
      <protection locked="0"/>
    </xf>
    <xf numFmtId="166" fontId="3" fillId="4" borderId="26" xfId="0" applyNumberFormat="1" applyFont="1" applyFill="1" applyBorder="1" applyProtection="1">
      <protection locked="0"/>
    </xf>
    <xf numFmtId="1" fontId="3" fillId="4" borderId="28" xfId="0" applyNumberFormat="1" applyFont="1" applyFill="1" applyBorder="1" applyProtection="1">
      <protection locked="0"/>
    </xf>
    <xf numFmtId="2" fontId="3" fillId="8" borderId="22" xfId="0" applyNumberFormat="1" applyFont="1" applyFill="1" applyBorder="1"/>
    <xf numFmtId="2" fontId="3" fillId="8" borderId="1" xfId="0" applyNumberFormat="1" applyFont="1" applyFill="1" applyBorder="1"/>
    <xf numFmtId="2" fontId="3" fillId="8" borderId="30" xfId="0" applyNumberFormat="1" applyFont="1" applyFill="1" applyBorder="1"/>
    <xf numFmtId="0" fontId="12" fillId="0" borderId="0" xfId="0" applyFont="1"/>
    <xf numFmtId="0" fontId="13" fillId="0" borderId="0" xfId="0" applyFont="1"/>
    <xf numFmtId="0" fontId="12" fillId="0" borderId="0" xfId="0" applyFont="1" applyAlignment="1">
      <alignment wrapText="1"/>
    </xf>
    <xf numFmtId="0" fontId="14" fillId="0" borderId="0" xfId="0" applyFont="1"/>
    <xf numFmtId="0" fontId="14" fillId="4" borderId="0" xfId="0" applyFont="1" applyFill="1"/>
    <xf numFmtId="0" fontId="12" fillId="0" borderId="0" xfId="0" applyFont="1" applyAlignment="1">
      <alignment vertical="center" wrapText="1"/>
    </xf>
    <xf numFmtId="0" fontId="12" fillId="0" borderId="0" xfId="0" applyFont="1" applyAlignment="1">
      <alignment horizontal="left" vertical="center" wrapText="1"/>
    </xf>
    <xf numFmtId="0" fontId="15" fillId="0" borderId="0" xfId="0" applyFont="1" applyAlignment="1">
      <alignment vertical="center" wrapText="1"/>
    </xf>
    <xf numFmtId="0" fontId="16" fillId="0" borderId="0" xfId="1" applyFont="1" applyAlignment="1">
      <alignment wrapText="1"/>
    </xf>
    <xf numFmtId="0" fontId="16" fillId="0" borderId="0" xfId="1" applyFont="1"/>
    <xf numFmtId="0" fontId="12" fillId="4" borderId="0" xfId="0" applyFont="1" applyFill="1"/>
    <xf numFmtId="0" fontId="14" fillId="5" borderId="0" xfId="0" applyFont="1" applyFill="1"/>
    <xf numFmtId="0" fontId="12" fillId="5" borderId="0" xfId="0" applyFont="1" applyFill="1"/>
    <xf numFmtId="0" fontId="14" fillId="3" borderId="0" xfId="0" applyFont="1" applyFill="1"/>
    <xf numFmtId="0" fontId="12" fillId="3" borderId="0" xfId="0" applyFont="1" applyFill="1"/>
    <xf numFmtId="0" fontId="4" fillId="7" borderId="14" xfId="0" applyFont="1" applyFill="1" applyBorder="1" applyAlignment="1">
      <alignment horizontal="center"/>
    </xf>
    <xf numFmtId="0" fontId="4" fillId="7" borderId="25"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applyAlignment="1">
      <alignment horizontal="center"/>
    </xf>
    <xf numFmtId="0" fontId="4" fillId="7" borderId="12" xfId="0" applyFont="1" applyFill="1" applyBorder="1" applyAlignment="1">
      <alignment horizontal="center"/>
    </xf>
    <xf numFmtId="10" fontId="3" fillId="5" borderId="3" xfId="0" applyNumberFormat="1" applyFont="1" applyFill="1" applyBorder="1" applyAlignment="1">
      <alignment horizontal="center"/>
    </xf>
    <xf numFmtId="10" fontId="3" fillId="5" borderId="4" xfId="0" applyNumberFormat="1" applyFont="1" applyFill="1" applyBorder="1" applyAlignment="1">
      <alignment horizontal="center"/>
    </xf>
    <xf numFmtId="10" fontId="3" fillId="5" borderId="5" xfId="0" applyNumberFormat="1" applyFont="1" applyFill="1" applyBorder="1" applyAlignment="1">
      <alignment horizontal="center"/>
    </xf>
  </cellXfs>
  <cellStyles count="2">
    <cellStyle name="Hyperlink" xfId="1" builtinId="8"/>
    <cellStyle name="Normal" xfId="0" builtinId="0"/>
  </cellStyles>
  <dxfs count="12">
    <dxf>
      <fill>
        <patternFill>
          <bgColor rgb="FFFF7C80"/>
        </patternFill>
      </fill>
    </dxf>
    <dxf>
      <fill>
        <patternFill>
          <bgColor rgb="FFFFA7A9"/>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theme="0"/>
        </patternFill>
      </fill>
    </dxf>
    <dxf>
      <fill>
        <patternFill>
          <bgColor theme="9" tint="0.59996337778862885"/>
        </patternFill>
      </fill>
    </dxf>
    <dxf>
      <fill>
        <patternFill>
          <bgColor rgb="FFFF7C80"/>
        </patternFill>
      </fill>
    </dxf>
    <dxf>
      <fill>
        <patternFill>
          <bgColor theme="9" tint="0.59996337778862885"/>
        </patternFill>
      </fill>
    </dxf>
  </dxfs>
  <tableStyles count="0" defaultTableStyle="TableStyleMedium2" defaultPivotStyle="PivotStyleLight16"/>
  <colors>
    <mruColors>
      <color rgb="FFFFA7A9"/>
      <color rgb="FF99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4151318</xdr:colOff>
      <xdr:row>0</xdr:row>
      <xdr:rowOff>103405</xdr:rowOff>
    </xdr:from>
    <xdr:to>
      <xdr:col>2</xdr:col>
      <xdr:colOff>4786924</xdr:colOff>
      <xdr:row>1</xdr:row>
      <xdr:rowOff>372208</xdr:rowOff>
    </xdr:to>
    <xdr:pic>
      <xdr:nvPicPr>
        <xdr:cNvPr id="12" name="Picture 11">
          <a:extLst>
            <a:ext uri="{FF2B5EF4-FFF2-40B4-BE49-F238E27FC236}">
              <a16:creationId xmlns:a16="http://schemas.microsoft.com/office/drawing/2014/main" id="{5914138C-8483-49FF-A07C-D427E9989D9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1278" y="103405"/>
          <a:ext cx="635606" cy="497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71518-3957-4750-8A84-B2D4BD27FBDF}">
  <dimension ref="A1:B28"/>
  <sheetViews>
    <sheetView workbookViewId="0">
      <selection activeCell="A3" sqref="A3"/>
    </sheetView>
  </sheetViews>
  <sheetFormatPr defaultColWidth="21.28515625" defaultRowHeight="15" customHeight="1"/>
  <cols>
    <col min="1" max="1" width="162" style="93" customWidth="1"/>
    <col min="2" max="2" width="65.7109375" style="93" customWidth="1"/>
    <col min="3" max="16384" width="21.28515625" style="93"/>
  </cols>
  <sheetData>
    <row r="1" spans="1:1" ht="17.45">
      <c r="A1" s="58" t="s">
        <v>0</v>
      </c>
    </row>
    <row r="2" spans="1:1" ht="28.9">
      <c r="A2" s="94" t="s">
        <v>1</v>
      </c>
    </row>
    <row r="3" spans="1:1" ht="17.45"/>
    <row r="4" spans="1:1" ht="34.9">
      <c r="A4" s="95" t="s">
        <v>2</v>
      </c>
    </row>
    <row r="5" spans="1:1" ht="17.45">
      <c r="A5" s="96" t="s">
        <v>3</v>
      </c>
    </row>
    <row r="6" spans="1:1" ht="17.45">
      <c r="A6" s="97" t="s">
        <v>4</v>
      </c>
    </row>
    <row r="7" spans="1:1" ht="17.45">
      <c r="A7" s="93" t="s">
        <v>5</v>
      </c>
    </row>
    <row r="8" spans="1:1" ht="17.45">
      <c r="A8" s="93" t="s">
        <v>6</v>
      </c>
    </row>
    <row r="9" spans="1:1" ht="17.45">
      <c r="A9" s="93" t="s">
        <v>7</v>
      </c>
    </row>
    <row r="10" spans="1:1" ht="34.9">
      <c r="A10" s="95" t="s">
        <v>8</v>
      </c>
    </row>
    <row r="11" spans="1:1" ht="34.9">
      <c r="A11" s="98" t="s">
        <v>9</v>
      </c>
    </row>
    <row r="12" spans="1:1" ht="52.15">
      <c r="A12" s="99" t="s">
        <v>10</v>
      </c>
    </row>
    <row r="13" spans="1:1" ht="52.15">
      <c r="A13" s="98" t="s">
        <v>11</v>
      </c>
    </row>
    <row r="14" spans="1:1" ht="17.45">
      <c r="A14" s="93" t="s">
        <v>12</v>
      </c>
    </row>
    <row r="15" spans="1:1" ht="17.45">
      <c r="A15" s="93" t="s">
        <v>13</v>
      </c>
    </row>
    <row r="16" spans="1:1" ht="17.45"/>
    <row r="17" spans="1:2" ht="17.45">
      <c r="A17" s="100" t="s">
        <v>14</v>
      </c>
    </row>
    <row r="18" spans="1:2" ht="17.45">
      <c r="A18" s="98"/>
    </row>
    <row r="19" spans="1:2" ht="17.45">
      <c r="A19" s="98"/>
    </row>
    <row r="20" spans="1:2" ht="85.9" customHeight="1"/>
    <row r="21" spans="1:2" ht="85.9" customHeight="1"/>
    <row r="22" spans="1:2" ht="149.44999999999999" customHeight="1">
      <c r="A22" s="98"/>
    </row>
    <row r="23" spans="1:2" ht="90" customHeight="1">
      <c r="A23" s="98"/>
    </row>
    <row r="24" spans="1:2" ht="40.9" customHeight="1">
      <c r="A24" s="98"/>
    </row>
    <row r="25" spans="1:2" ht="59.45" customHeight="1">
      <c r="B25" s="101"/>
    </row>
    <row r="26" spans="1:2" ht="45" customHeight="1"/>
    <row r="27" spans="1:2" ht="73.150000000000006" customHeight="1"/>
    <row r="28" spans="1:2" ht="64.900000000000006" customHeight="1">
      <c r="A28" s="98"/>
      <c r="B28" s="102"/>
    </row>
  </sheetData>
  <sheetProtection algorithmName="SHA-512" hashValue="2w8x2WmK/PhQ5g0KYo220+JLmiQ4PE4oWcV8V/iOj3ZhIWMUjUjZAGAsh1cE9r9i3/mXOJwyNCHv98KGz3ahdg==" saltValue="WBiBsv1N/BrawL4IxCwoYQ==" spinCount="100000" sheet="1" objects="1" scenarios="1"/>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EDC5-D524-47B2-ABB4-0C4BC60EA189}">
  <dimension ref="A1:M66"/>
  <sheetViews>
    <sheetView tabSelected="1" zoomScale="68" zoomScaleNormal="68" workbookViewId="0">
      <selection activeCell="C12" sqref="C12"/>
    </sheetView>
  </sheetViews>
  <sheetFormatPr defaultColWidth="8.85546875" defaultRowHeight="16.899999999999999"/>
  <cols>
    <col min="1" max="1" width="36.5703125" style="2" customWidth="1"/>
    <col min="2" max="2" width="54.28515625" style="2" customWidth="1"/>
    <col min="3" max="3" width="18.28515625" style="2" customWidth="1"/>
    <col min="4" max="4" width="17.85546875" style="2" customWidth="1"/>
    <col min="5" max="5" width="22.28515625" style="2" customWidth="1"/>
    <col min="6" max="6" width="16.7109375" style="2" customWidth="1"/>
    <col min="7" max="7" width="23.28515625" style="2" customWidth="1"/>
    <col min="8" max="8" width="20.28515625" style="2" customWidth="1"/>
    <col min="9" max="10" width="19.42578125" style="2" customWidth="1"/>
    <col min="11" max="11" width="15.5703125" style="2" customWidth="1"/>
    <col min="12" max="12" width="21.28515625" style="2" customWidth="1"/>
    <col min="13" max="13" width="27.140625" style="2" customWidth="1"/>
    <col min="14" max="16384" width="8.85546875" style="2"/>
  </cols>
  <sheetData>
    <row r="1" spans="1:13" ht="19.149999999999999">
      <c r="A1" s="16" t="s">
        <v>15</v>
      </c>
      <c r="B1" s="86"/>
      <c r="F1" s="4"/>
      <c r="G1" s="4"/>
      <c r="H1" s="4"/>
      <c r="I1" s="4"/>
      <c r="J1" s="4"/>
      <c r="K1" s="4"/>
      <c r="L1" s="3"/>
    </row>
    <row r="2" spans="1:13" ht="19.149999999999999">
      <c r="A2" s="11" t="s">
        <v>16</v>
      </c>
      <c r="B2" s="87"/>
      <c r="L2" s="6"/>
    </row>
    <row r="3" spans="1:13" ht="19.149999999999999">
      <c r="A3" s="54" t="s">
        <v>17</v>
      </c>
      <c r="B3" s="83"/>
      <c r="L3" s="6"/>
    </row>
    <row r="4" spans="1:13" ht="19.899999999999999" thickBot="1">
      <c r="A4" s="11" t="s">
        <v>18</v>
      </c>
      <c r="B4" s="88"/>
      <c r="F4" s="13"/>
      <c r="G4" s="13"/>
      <c r="H4" s="13"/>
      <c r="I4" s="13"/>
      <c r="J4" s="13"/>
      <c r="K4" s="13"/>
      <c r="L4" s="14"/>
    </row>
    <row r="5" spans="1:13" ht="19.899999999999999" thickBot="1">
      <c r="A5" s="12" t="s">
        <v>19</v>
      </c>
      <c r="B5" s="83"/>
      <c r="F5" s="13"/>
      <c r="G5" s="13"/>
      <c r="H5" s="13"/>
      <c r="I5" s="13"/>
      <c r="J5" s="13"/>
      <c r="K5" s="13"/>
      <c r="L5" s="14"/>
    </row>
    <row r="6" spans="1:13" ht="17.45" thickBot="1">
      <c r="B6" s="53"/>
      <c r="C6" s="110" t="s">
        <v>20</v>
      </c>
      <c r="D6" s="111"/>
      <c r="E6" s="112"/>
      <c r="F6" s="15"/>
      <c r="G6" s="108" t="s">
        <v>21</v>
      </c>
      <c r="H6" s="108"/>
      <c r="I6" s="108"/>
      <c r="J6" s="108"/>
      <c r="K6" s="109"/>
      <c r="L6" s="15"/>
    </row>
    <row r="7" spans="1:13" s="10" customFormat="1" ht="81" customHeight="1" thickBot="1">
      <c r="A7" s="29" t="s">
        <v>22</v>
      </c>
      <c r="B7" s="30" t="s">
        <v>23</v>
      </c>
      <c r="C7" s="52" t="s">
        <v>24</v>
      </c>
      <c r="D7" s="52" t="s">
        <v>25</v>
      </c>
      <c r="E7" s="52" t="s">
        <v>26</v>
      </c>
      <c r="F7" s="34" t="s">
        <v>27</v>
      </c>
      <c r="G7" s="35" t="s">
        <v>28</v>
      </c>
      <c r="H7" s="36" t="s">
        <v>29</v>
      </c>
      <c r="I7" s="37" t="s">
        <v>30</v>
      </c>
      <c r="J7" s="37" t="s">
        <v>31</v>
      </c>
      <c r="K7" s="37" t="s">
        <v>32</v>
      </c>
      <c r="L7" s="38" t="s">
        <v>33</v>
      </c>
      <c r="M7" s="10" t="s">
        <v>34</v>
      </c>
    </row>
    <row r="8" spans="1:13">
      <c r="A8" s="17" t="s">
        <v>35</v>
      </c>
      <c r="B8" s="4" t="s">
        <v>36</v>
      </c>
      <c r="C8" s="59"/>
      <c r="D8" s="89"/>
      <c r="E8" s="64"/>
      <c r="F8" s="65">
        <f>SUM(D8*E8)</f>
        <v>0</v>
      </c>
      <c r="G8" s="64"/>
      <c r="H8" s="64"/>
      <c r="I8" s="64"/>
      <c r="J8" s="64"/>
      <c r="K8" s="64"/>
      <c r="L8" s="69">
        <f>SUM(G8:K8)</f>
        <v>0</v>
      </c>
      <c r="M8" s="2" t="str">
        <f>IF($L8&lt;&gt;$F8,"ACTION needed: the total breakdown, does not equal total costs. Please correct","")</f>
        <v/>
      </c>
    </row>
    <row r="9" spans="1:13">
      <c r="A9" s="18" t="s">
        <v>35</v>
      </c>
      <c r="B9" s="2" t="s">
        <v>37</v>
      </c>
      <c r="C9" s="59"/>
      <c r="D9" s="89"/>
      <c r="E9" s="64"/>
      <c r="F9" s="65">
        <f>SUM(D9*E9)</f>
        <v>0</v>
      </c>
      <c r="G9" s="64"/>
      <c r="H9" s="64"/>
      <c r="I9" s="64"/>
      <c r="J9" s="64"/>
      <c r="K9" s="64"/>
      <c r="L9" s="70">
        <f t="shared" ref="L9:L38" si="0">SUM(G9:K9)</f>
        <v>0</v>
      </c>
      <c r="M9" s="2" t="str">
        <f t="shared" ref="M9:M39" si="1">IF($L9&lt;&gt;$F9,"ACTION needed: the total breakdown, does not equal total costs. Please correct","")</f>
        <v/>
      </c>
    </row>
    <row r="10" spans="1:13">
      <c r="A10" s="18" t="s">
        <v>35</v>
      </c>
      <c r="B10" s="2" t="s">
        <v>38</v>
      </c>
      <c r="C10" s="59"/>
      <c r="D10" s="89"/>
      <c r="E10" s="64"/>
      <c r="F10" s="65">
        <f>SUM(D10*E10)</f>
        <v>0</v>
      </c>
      <c r="G10" s="64"/>
      <c r="H10" s="64"/>
      <c r="I10" s="64"/>
      <c r="J10" s="64"/>
      <c r="K10" s="64"/>
      <c r="L10" s="70">
        <f t="shared" si="0"/>
        <v>0</v>
      </c>
      <c r="M10" s="2" t="str">
        <f t="shared" si="1"/>
        <v/>
      </c>
    </row>
    <row r="11" spans="1:13">
      <c r="A11" s="18" t="s">
        <v>35</v>
      </c>
      <c r="B11" s="2" t="s">
        <v>39</v>
      </c>
      <c r="C11" s="59"/>
      <c r="D11" s="89"/>
      <c r="E11" s="64"/>
      <c r="F11" s="65">
        <f t="shared" ref="F11:F38" si="2">SUM(D11*E11)</f>
        <v>0</v>
      </c>
      <c r="G11" s="64"/>
      <c r="H11" s="64"/>
      <c r="I11" s="64"/>
      <c r="J11" s="64"/>
      <c r="K11" s="64"/>
      <c r="L11" s="70">
        <f t="shared" si="0"/>
        <v>0</v>
      </c>
      <c r="M11" s="2" t="str">
        <f t="shared" si="1"/>
        <v/>
      </c>
    </row>
    <row r="12" spans="1:13">
      <c r="A12" s="18" t="s">
        <v>35</v>
      </c>
      <c r="B12" s="2" t="s">
        <v>40</v>
      </c>
      <c r="C12" s="59"/>
      <c r="D12" s="89"/>
      <c r="E12" s="64"/>
      <c r="F12" s="65">
        <f t="shared" si="2"/>
        <v>0</v>
      </c>
      <c r="G12" s="64"/>
      <c r="H12" s="64"/>
      <c r="I12" s="64"/>
      <c r="J12" s="64"/>
      <c r="K12" s="64"/>
      <c r="L12" s="70">
        <f t="shared" si="0"/>
        <v>0</v>
      </c>
      <c r="M12" s="2" t="str">
        <f t="shared" si="1"/>
        <v/>
      </c>
    </row>
    <row r="13" spans="1:13">
      <c r="A13" s="18" t="s">
        <v>35</v>
      </c>
      <c r="B13" s="2" t="s">
        <v>41</v>
      </c>
      <c r="C13" s="59"/>
      <c r="D13" s="89"/>
      <c r="E13" s="64"/>
      <c r="F13" s="65">
        <f t="shared" si="2"/>
        <v>0</v>
      </c>
      <c r="G13" s="64"/>
      <c r="H13" s="64"/>
      <c r="I13" s="64"/>
      <c r="J13" s="64"/>
      <c r="K13" s="64"/>
      <c r="L13" s="70">
        <f t="shared" si="0"/>
        <v>0</v>
      </c>
      <c r="M13" s="2" t="str">
        <f t="shared" si="1"/>
        <v/>
      </c>
    </row>
    <row r="14" spans="1:13">
      <c r="A14" s="18" t="s">
        <v>35</v>
      </c>
      <c r="B14" s="2" t="s">
        <v>42</v>
      </c>
      <c r="C14" s="59"/>
      <c r="D14" s="89"/>
      <c r="E14" s="64"/>
      <c r="F14" s="65">
        <f t="shared" si="2"/>
        <v>0</v>
      </c>
      <c r="G14" s="64"/>
      <c r="H14" s="64"/>
      <c r="I14" s="64"/>
      <c r="J14" s="64"/>
      <c r="K14" s="64"/>
      <c r="L14" s="70">
        <f t="shared" si="0"/>
        <v>0</v>
      </c>
      <c r="M14" s="2" t="str">
        <f t="shared" si="1"/>
        <v/>
      </c>
    </row>
    <row r="15" spans="1:13">
      <c r="A15" s="18" t="s">
        <v>35</v>
      </c>
      <c r="B15" s="2" t="s">
        <v>43</v>
      </c>
      <c r="C15" s="59"/>
      <c r="D15" s="89"/>
      <c r="E15" s="64"/>
      <c r="F15" s="65">
        <f t="shared" si="2"/>
        <v>0</v>
      </c>
      <c r="G15" s="64"/>
      <c r="H15" s="64"/>
      <c r="I15" s="64"/>
      <c r="J15" s="64"/>
      <c r="K15" s="64"/>
      <c r="L15" s="70">
        <f t="shared" si="0"/>
        <v>0</v>
      </c>
      <c r="M15" s="2" t="str">
        <f t="shared" si="1"/>
        <v/>
      </c>
    </row>
    <row r="16" spans="1:13">
      <c r="A16" s="18" t="s">
        <v>35</v>
      </c>
      <c r="B16" s="2" t="s">
        <v>44</v>
      </c>
      <c r="C16" s="59"/>
      <c r="D16" s="89"/>
      <c r="E16" s="64"/>
      <c r="F16" s="65">
        <f t="shared" si="2"/>
        <v>0</v>
      </c>
      <c r="G16" s="64"/>
      <c r="H16" s="64"/>
      <c r="I16" s="64"/>
      <c r="J16" s="64"/>
      <c r="K16" s="64"/>
      <c r="L16" s="70">
        <f t="shared" si="0"/>
        <v>0</v>
      </c>
      <c r="M16" s="2" t="str">
        <f t="shared" si="1"/>
        <v/>
      </c>
    </row>
    <row r="17" spans="1:13">
      <c r="A17" s="18" t="s">
        <v>35</v>
      </c>
      <c r="B17" s="2" t="s">
        <v>45</v>
      </c>
      <c r="C17" s="59"/>
      <c r="D17" s="89"/>
      <c r="E17" s="64"/>
      <c r="F17" s="65">
        <f t="shared" si="2"/>
        <v>0</v>
      </c>
      <c r="G17" s="64"/>
      <c r="H17" s="64"/>
      <c r="I17" s="64"/>
      <c r="J17" s="64"/>
      <c r="K17" s="64"/>
      <c r="L17" s="70">
        <f t="shared" si="0"/>
        <v>0</v>
      </c>
      <c r="M17" s="2" t="str">
        <f t="shared" si="1"/>
        <v/>
      </c>
    </row>
    <row r="18" spans="1:13">
      <c r="A18" s="19" t="s">
        <v>46</v>
      </c>
      <c r="B18" s="59"/>
      <c r="C18" s="59"/>
      <c r="D18" s="89"/>
      <c r="E18" s="64"/>
      <c r="F18" s="66">
        <f t="shared" si="2"/>
        <v>0</v>
      </c>
      <c r="G18" s="64"/>
      <c r="H18" s="64"/>
      <c r="I18" s="64"/>
      <c r="J18" s="64"/>
      <c r="K18" s="84"/>
      <c r="L18" s="85">
        <f t="shared" si="0"/>
        <v>0</v>
      </c>
      <c r="M18" s="2" t="str">
        <f t="shared" si="1"/>
        <v/>
      </c>
    </row>
    <row r="19" spans="1:13">
      <c r="A19" s="19" t="s">
        <v>46</v>
      </c>
      <c r="B19" s="63"/>
      <c r="C19" s="59"/>
      <c r="D19" s="89"/>
      <c r="E19" s="64"/>
      <c r="F19" s="66">
        <f>SUM(D19*E19)</f>
        <v>0</v>
      </c>
      <c r="G19" s="64"/>
      <c r="H19" s="64"/>
      <c r="I19" s="64"/>
      <c r="J19" s="64"/>
      <c r="K19" s="64"/>
      <c r="L19" s="70">
        <f>SUM(G19:K19)</f>
        <v>0</v>
      </c>
    </row>
    <row r="20" spans="1:13">
      <c r="A20" s="20" t="s">
        <v>47</v>
      </c>
      <c r="B20" s="2" t="s">
        <v>48</v>
      </c>
      <c r="C20" s="59"/>
      <c r="D20" s="89"/>
      <c r="E20" s="64"/>
      <c r="F20" s="65">
        <f t="shared" si="2"/>
        <v>0</v>
      </c>
      <c r="G20" s="64"/>
      <c r="H20" s="64"/>
      <c r="I20" s="64"/>
      <c r="J20" s="64"/>
      <c r="K20" s="84"/>
      <c r="L20" s="85">
        <f t="shared" si="0"/>
        <v>0</v>
      </c>
    </row>
    <row r="21" spans="1:13">
      <c r="A21" s="20" t="s">
        <v>47</v>
      </c>
      <c r="B21" s="2" t="s">
        <v>49</v>
      </c>
      <c r="C21" s="59"/>
      <c r="D21" s="89"/>
      <c r="E21" s="64"/>
      <c r="F21" s="65">
        <f t="shared" si="2"/>
        <v>0</v>
      </c>
      <c r="G21" s="64"/>
      <c r="H21" s="64"/>
      <c r="I21" s="64"/>
      <c r="J21" s="64"/>
      <c r="K21" s="64"/>
      <c r="L21" s="70">
        <f t="shared" si="0"/>
        <v>0</v>
      </c>
    </row>
    <row r="22" spans="1:13">
      <c r="A22" s="20" t="s">
        <v>50</v>
      </c>
      <c r="B22" s="2" t="s">
        <v>51</v>
      </c>
      <c r="C22" s="59"/>
      <c r="D22" s="89"/>
      <c r="E22" s="64"/>
      <c r="F22" s="65">
        <f>SUM(D22*E22)</f>
        <v>0</v>
      </c>
      <c r="G22" s="64"/>
      <c r="H22" s="64"/>
      <c r="I22" s="64"/>
      <c r="J22" s="64"/>
      <c r="K22" s="64"/>
      <c r="L22" s="70">
        <f t="shared" si="0"/>
        <v>0</v>
      </c>
      <c r="M22" s="2" t="str">
        <f t="shared" si="1"/>
        <v/>
      </c>
    </row>
    <row r="23" spans="1:13">
      <c r="A23" s="20" t="s">
        <v>50</v>
      </c>
      <c r="B23" s="2" t="s">
        <v>52</v>
      </c>
      <c r="C23" s="59"/>
      <c r="D23" s="89"/>
      <c r="E23" s="64"/>
      <c r="F23" s="65">
        <f t="shared" si="2"/>
        <v>0</v>
      </c>
      <c r="G23" s="64"/>
      <c r="H23" s="64"/>
      <c r="I23" s="64"/>
      <c r="J23" s="64"/>
      <c r="K23" s="64"/>
      <c r="L23" s="70">
        <f t="shared" si="0"/>
        <v>0</v>
      </c>
      <c r="M23" s="2" t="str">
        <f t="shared" si="1"/>
        <v/>
      </c>
    </row>
    <row r="24" spans="1:13">
      <c r="A24" s="20" t="s">
        <v>50</v>
      </c>
      <c r="B24" s="2" t="s">
        <v>53</v>
      </c>
      <c r="C24" s="59"/>
      <c r="D24" s="89"/>
      <c r="E24" s="64"/>
      <c r="F24" s="65">
        <f t="shared" si="2"/>
        <v>0</v>
      </c>
      <c r="G24" s="64"/>
      <c r="H24" s="64"/>
      <c r="I24" s="64"/>
      <c r="J24" s="64"/>
      <c r="K24" s="64"/>
      <c r="L24" s="70">
        <f t="shared" si="0"/>
        <v>0</v>
      </c>
      <c r="M24" s="2" t="str">
        <f t="shared" si="1"/>
        <v/>
      </c>
    </row>
    <row r="25" spans="1:13">
      <c r="A25" s="20" t="s">
        <v>50</v>
      </c>
      <c r="B25" s="2" t="s">
        <v>54</v>
      </c>
      <c r="C25" s="59"/>
      <c r="D25" s="89"/>
      <c r="E25" s="64"/>
      <c r="F25" s="65">
        <f t="shared" si="2"/>
        <v>0</v>
      </c>
      <c r="G25" s="64"/>
      <c r="H25" s="64"/>
      <c r="I25" s="64"/>
      <c r="J25" s="64"/>
      <c r="K25" s="64"/>
      <c r="L25" s="70">
        <f t="shared" si="0"/>
        <v>0</v>
      </c>
      <c r="M25" s="2" t="str">
        <f t="shared" si="1"/>
        <v/>
      </c>
    </row>
    <row r="26" spans="1:13">
      <c r="A26" s="20" t="s">
        <v>50</v>
      </c>
      <c r="B26" s="2" t="s">
        <v>55</v>
      </c>
      <c r="C26" s="59"/>
      <c r="D26" s="89"/>
      <c r="E26" s="64"/>
      <c r="F26" s="65">
        <f t="shared" si="2"/>
        <v>0</v>
      </c>
      <c r="G26" s="64"/>
      <c r="H26" s="64"/>
      <c r="I26" s="64"/>
      <c r="J26" s="64"/>
      <c r="K26" s="64"/>
      <c r="L26" s="70">
        <f t="shared" si="0"/>
        <v>0</v>
      </c>
      <c r="M26" s="2" t="str">
        <f t="shared" si="1"/>
        <v/>
      </c>
    </row>
    <row r="27" spans="1:13">
      <c r="A27" s="20" t="s">
        <v>50</v>
      </c>
      <c r="B27" s="2" t="s">
        <v>56</v>
      </c>
      <c r="C27" s="59"/>
      <c r="D27" s="89"/>
      <c r="E27" s="64"/>
      <c r="F27" s="65">
        <f t="shared" si="2"/>
        <v>0</v>
      </c>
      <c r="G27" s="64"/>
      <c r="H27" s="64"/>
      <c r="I27" s="64"/>
      <c r="J27" s="64"/>
      <c r="K27" s="64"/>
      <c r="L27" s="70">
        <f t="shared" si="0"/>
        <v>0</v>
      </c>
      <c r="M27" s="2" t="str">
        <f t="shared" si="1"/>
        <v/>
      </c>
    </row>
    <row r="28" spans="1:13">
      <c r="A28" s="20" t="s">
        <v>50</v>
      </c>
      <c r="B28" s="2" t="s">
        <v>57</v>
      </c>
      <c r="C28" s="59"/>
      <c r="D28" s="89"/>
      <c r="E28" s="64"/>
      <c r="F28" s="65">
        <f t="shared" si="2"/>
        <v>0</v>
      </c>
      <c r="G28" s="64"/>
      <c r="H28" s="64"/>
      <c r="I28" s="64"/>
      <c r="J28" s="64"/>
      <c r="K28" s="64"/>
      <c r="L28" s="70">
        <f t="shared" si="0"/>
        <v>0</v>
      </c>
      <c r="M28" s="2" t="str">
        <f t="shared" si="1"/>
        <v/>
      </c>
    </row>
    <row r="29" spans="1:13">
      <c r="A29" s="20" t="s">
        <v>50</v>
      </c>
      <c r="B29" s="2" t="s">
        <v>58</v>
      </c>
      <c r="C29" s="59"/>
      <c r="D29" s="89"/>
      <c r="E29" s="64"/>
      <c r="F29" s="65">
        <f t="shared" si="2"/>
        <v>0</v>
      </c>
      <c r="G29" s="64"/>
      <c r="H29" s="64"/>
      <c r="I29" s="64"/>
      <c r="J29" s="64"/>
      <c r="K29" s="64"/>
      <c r="L29" s="70">
        <f t="shared" si="0"/>
        <v>0</v>
      </c>
      <c r="M29" s="2" t="str">
        <f t="shared" si="1"/>
        <v/>
      </c>
    </row>
    <row r="30" spans="1:13">
      <c r="A30" s="62" t="s">
        <v>59</v>
      </c>
      <c r="B30" s="59"/>
      <c r="C30" s="61"/>
      <c r="D30" s="89"/>
      <c r="E30" s="64"/>
      <c r="F30" s="65">
        <f>SUM(D30*E30)</f>
        <v>0</v>
      </c>
      <c r="G30" s="64"/>
      <c r="H30" s="64"/>
      <c r="I30" s="64"/>
      <c r="J30" s="64"/>
      <c r="K30" s="64"/>
      <c r="L30" s="70">
        <f t="shared" si="0"/>
        <v>0</v>
      </c>
      <c r="M30" s="2" t="str">
        <f t="shared" si="1"/>
        <v/>
      </c>
    </row>
    <row r="31" spans="1:13">
      <c r="A31" s="21" t="s">
        <v>59</v>
      </c>
      <c r="B31" s="59"/>
      <c r="C31" s="61"/>
      <c r="D31" s="89"/>
      <c r="E31" s="64"/>
      <c r="F31" s="65">
        <f>SUM(D31*E31)</f>
        <v>0</v>
      </c>
      <c r="G31" s="64"/>
      <c r="H31" s="64"/>
      <c r="I31" s="64"/>
      <c r="J31" s="64"/>
      <c r="K31" s="84"/>
      <c r="L31" s="85">
        <f>SUM(G31:K31)</f>
        <v>0</v>
      </c>
    </row>
    <row r="32" spans="1:13">
      <c r="A32" s="20" t="s">
        <v>60</v>
      </c>
      <c r="B32" s="2" t="s">
        <v>61</v>
      </c>
      <c r="C32" s="59"/>
      <c r="D32" s="89"/>
      <c r="E32" s="64"/>
      <c r="F32" s="65">
        <f>SUM(D32*E32)</f>
        <v>0</v>
      </c>
      <c r="G32" s="64"/>
      <c r="H32" s="64"/>
      <c r="I32" s="64"/>
      <c r="J32" s="64"/>
      <c r="K32" s="84"/>
      <c r="L32" s="85">
        <f>SUM(G32:K32)</f>
        <v>0</v>
      </c>
      <c r="M32" s="2" t="str">
        <f t="shared" si="1"/>
        <v/>
      </c>
    </row>
    <row r="33" spans="1:13">
      <c r="A33" s="20" t="s">
        <v>60</v>
      </c>
      <c r="B33" s="2" t="s">
        <v>62</v>
      </c>
      <c r="C33" s="59"/>
      <c r="D33" s="89"/>
      <c r="E33" s="64"/>
      <c r="F33" s="65">
        <f>SUM(D33*E33)</f>
        <v>0</v>
      </c>
      <c r="G33" s="64"/>
      <c r="H33" s="64"/>
      <c r="I33" s="64"/>
      <c r="J33" s="64"/>
      <c r="K33" s="84"/>
      <c r="L33" s="85">
        <f>SUM(G33:K33)</f>
        <v>0</v>
      </c>
      <c r="M33" s="2" t="str">
        <f t="shared" si="1"/>
        <v/>
      </c>
    </row>
    <row r="34" spans="1:13">
      <c r="A34" s="20" t="s">
        <v>60</v>
      </c>
      <c r="B34" s="2" t="s">
        <v>57</v>
      </c>
      <c r="C34" s="59"/>
      <c r="D34" s="89"/>
      <c r="E34" s="64"/>
      <c r="F34" s="65">
        <f t="shared" si="2"/>
        <v>0</v>
      </c>
      <c r="G34" s="64"/>
      <c r="H34" s="64"/>
      <c r="I34" s="64"/>
      <c r="J34" s="64"/>
      <c r="K34" s="64"/>
      <c r="L34" s="70">
        <f t="shared" si="0"/>
        <v>0</v>
      </c>
      <c r="M34" s="2" t="str">
        <f t="shared" si="1"/>
        <v/>
      </c>
    </row>
    <row r="35" spans="1:13">
      <c r="A35" s="20" t="s">
        <v>60</v>
      </c>
      <c r="B35" s="2" t="s">
        <v>63</v>
      </c>
      <c r="C35" s="59"/>
      <c r="D35" s="89"/>
      <c r="E35" s="64"/>
      <c r="F35" s="65">
        <f t="shared" si="2"/>
        <v>0</v>
      </c>
      <c r="G35" s="64"/>
      <c r="H35" s="64"/>
      <c r="I35" s="64"/>
      <c r="J35" s="64"/>
      <c r="K35" s="64"/>
      <c r="L35" s="70">
        <f t="shared" si="0"/>
        <v>0</v>
      </c>
      <c r="M35" s="2" t="str">
        <f t="shared" si="1"/>
        <v/>
      </c>
    </row>
    <row r="36" spans="1:13">
      <c r="A36" s="20" t="s">
        <v>60</v>
      </c>
      <c r="B36" s="41" t="s">
        <v>64</v>
      </c>
      <c r="C36" s="59"/>
      <c r="D36" s="89"/>
      <c r="E36" s="64"/>
      <c r="F36" s="65">
        <f t="shared" si="2"/>
        <v>0</v>
      </c>
      <c r="G36" s="64"/>
      <c r="H36" s="64"/>
      <c r="I36" s="64"/>
      <c r="J36" s="64"/>
      <c r="K36" s="64"/>
      <c r="L36" s="70">
        <f t="shared" si="0"/>
        <v>0</v>
      </c>
      <c r="M36" s="2" t="str">
        <f t="shared" si="1"/>
        <v/>
      </c>
    </row>
    <row r="37" spans="1:13">
      <c r="A37" s="22" t="s">
        <v>65</v>
      </c>
      <c r="B37" s="60"/>
      <c r="C37" s="59"/>
      <c r="D37" s="89"/>
      <c r="E37" s="64"/>
      <c r="F37" s="66">
        <f t="shared" si="2"/>
        <v>0</v>
      </c>
      <c r="G37" s="64"/>
      <c r="H37" s="64"/>
      <c r="I37" s="64"/>
      <c r="J37" s="64"/>
      <c r="K37" s="64"/>
      <c r="L37" s="71">
        <f t="shared" si="0"/>
        <v>0</v>
      </c>
      <c r="M37" s="2" t="str">
        <f t="shared" si="1"/>
        <v/>
      </c>
    </row>
    <row r="38" spans="1:13" ht="17.45" thickBot="1">
      <c r="A38" s="23" t="s">
        <v>66</v>
      </c>
      <c r="B38" s="39" t="s">
        <v>67</v>
      </c>
      <c r="C38" s="59"/>
      <c r="D38" s="89"/>
      <c r="E38" s="64"/>
      <c r="F38" s="67">
        <f t="shared" si="2"/>
        <v>0</v>
      </c>
      <c r="G38" s="64"/>
      <c r="H38" s="64"/>
      <c r="I38" s="64"/>
      <c r="J38" s="64"/>
      <c r="K38" s="64"/>
      <c r="L38" s="72">
        <f t="shared" si="0"/>
        <v>0</v>
      </c>
      <c r="M38" s="2" t="str">
        <f t="shared" si="1"/>
        <v/>
      </c>
    </row>
    <row r="39" spans="1:13" ht="17.45" thickBot="1">
      <c r="B39" s="48" t="s">
        <v>68</v>
      </c>
      <c r="C39" s="45"/>
      <c r="D39" s="45"/>
      <c r="E39" s="46"/>
      <c r="F39" s="68">
        <f t="shared" ref="F39:L39" si="3">SUM(F8:F38)</f>
        <v>0</v>
      </c>
      <c r="G39" s="73">
        <f t="shared" si="3"/>
        <v>0</v>
      </c>
      <c r="H39" s="74">
        <f t="shared" si="3"/>
        <v>0</v>
      </c>
      <c r="I39" s="74">
        <f t="shared" si="3"/>
        <v>0</v>
      </c>
      <c r="J39" s="74">
        <f t="shared" si="3"/>
        <v>0</v>
      </c>
      <c r="K39" s="74">
        <f t="shared" si="3"/>
        <v>0</v>
      </c>
      <c r="L39" s="75">
        <f t="shared" si="3"/>
        <v>0</v>
      </c>
      <c r="M39" s="2" t="str">
        <f t="shared" si="1"/>
        <v/>
      </c>
    </row>
    <row r="40" spans="1:13">
      <c r="B40" s="43" t="s">
        <v>69</v>
      </c>
      <c r="E40" s="65"/>
      <c r="G40" s="40" t="e">
        <f>G39/F39</f>
        <v>#DIV/0!</v>
      </c>
      <c r="H40" s="113" t="e">
        <f>SUM(SUM(H39:K39)/F39)</f>
        <v>#DIV/0!</v>
      </c>
      <c r="I40" s="114"/>
      <c r="J40" s="114"/>
      <c r="K40" s="115"/>
    </row>
    <row r="41" spans="1:13">
      <c r="A41" s="25"/>
      <c r="G41" s="24"/>
    </row>
    <row r="42" spans="1:13" ht="19.899999999999999" thickBot="1">
      <c r="A42" s="11" t="s">
        <v>70</v>
      </c>
      <c r="B42" s="9"/>
      <c r="D42" s="9"/>
    </row>
    <row r="43" spans="1:13" s="32" customFormat="1" ht="49.15" customHeight="1" thickBot="1">
      <c r="A43" s="29" t="s">
        <v>22</v>
      </c>
      <c r="B43" s="42" t="s">
        <v>68</v>
      </c>
      <c r="C43" s="29" t="s">
        <v>28</v>
      </c>
      <c r="D43" s="30" t="s">
        <v>29</v>
      </c>
      <c r="E43" s="30" t="s">
        <v>71</v>
      </c>
      <c r="F43" s="30" t="s">
        <v>72</v>
      </c>
      <c r="G43" s="31" t="s">
        <v>73</v>
      </c>
      <c r="I43" s="33" t="s">
        <v>74</v>
      </c>
      <c r="K43" s="33" t="s">
        <v>75</v>
      </c>
    </row>
    <row r="44" spans="1:13">
      <c r="A44" s="7" t="s">
        <v>35</v>
      </c>
      <c r="B44" s="76">
        <f t="shared" ref="B44:G44" si="4">SUM(F8:F18)</f>
        <v>0</v>
      </c>
      <c r="C44" s="76">
        <f t="shared" si="4"/>
        <v>0</v>
      </c>
      <c r="D44" s="76">
        <f t="shared" si="4"/>
        <v>0</v>
      </c>
      <c r="E44" s="76">
        <f t="shared" si="4"/>
        <v>0</v>
      </c>
      <c r="F44" s="76">
        <f t="shared" si="4"/>
        <v>0</v>
      </c>
      <c r="G44" s="77">
        <f t="shared" si="4"/>
        <v>0</v>
      </c>
      <c r="I44" s="90" t="e">
        <f>B44/$B$3</f>
        <v>#DIV/0!</v>
      </c>
      <c r="K44" s="57" t="e">
        <f>B44/$B$4</f>
        <v>#DIV/0!</v>
      </c>
    </row>
    <row r="45" spans="1:13">
      <c r="A45" s="7" t="s">
        <v>50</v>
      </c>
      <c r="B45" s="76">
        <f t="shared" ref="B45:G45" si="5">SUM(F20:F30)</f>
        <v>0</v>
      </c>
      <c r="C45" s="76">
        <f t="shared" si="5"/>
        <v>0</v>
      </c>
      <c r="D45" s="76">
        <f t="shared" si="5"/>
        <v>0</v>
      </c>
      <c r="E45" s="76">
        <f t="shared" si="5"/>
        <v>0</v>
      </c>
      <c r="F45" s="76">
        <f t="shared" si="5"/>
        <v>0</v>
      </c>
      <c r="G45" s="77">
        <f t="shared" si="5"/>
        <v>0</v>
      </c>
      <c r="I45" s="90" t="e">
        <f>B45/$B$3</f>
        <v>#DIV/0!</v>
      </c>
      <c r="K45" s="57" t="e">
        <f>B45/$B$4</f>
        <v>#DIV/0!</v>
      </c>
    </row>
    <row r="46" spans="1:13">
      <c r="A46" s="7" t="s">
        <v>60</v>
      </c>
      <c r="B46" s="76">
        <f t="shared" ref="B46:G46" si="6">SUM(F32:F37)</f>
        <v>0</v>
      </c>
      <c r="C46" s="76">
        <f t="shared" si="6"/>
        <v>0</v>
      </c>
      <c r="D46" s="76">
        <f t="shared" si="6"/>
        <v>0</v>
      </c>
      <c r="E46" s="76">
        <f t="shared" si="6"/>
        <v>0</v>
      </c>
      <c r="F46" s="76">
        <f t="shared" si="6"/>
        <v>0</v>
      </c>
      <c r="G46" s="77">
        <f t="shared" si="6"/>
        <v>0</v>
      </c>
      <c r="I46" s="90" t="e">
        <f>B46/$B$3</f>
        <v>#DIV/0!</v>
      </c>
      <c r="K46" s="57" t="e">
        <f>B46/$B$4</f>
        <v>#DIV/0!</v>
      </c>
    </row>
    <row r="47" spans="1:13" ht="17.45" thickBot="1">
      <c r="A47" s="7" t="s">
        <v>66</v>
      </c>
      <c r="B47" s="76">
        <f>F38</f>
        <v>0</v>
      </c>
      <c r="C47" s="78">
        <f>SUM(G38)</f>
        <v>0</v>
      </c>
      <c r="D47" s="78">
        <f t="shared" ref="D47:E47" si="7">SUM(H38)</f>
        <v>0</v>
      </c>
      <c r="E47" s="78">
        <f t="shared" si="7"/>
        <v>0</v>
      </c>
      <c r="F47" s="76">
        <f>SUM(J38)</f>
        <v>0</v>
      </c>
      <c r="G47" s="79">
        <f>SUM(K38)</f>
        <v>0</v>
      </c>
      <c r="I47" s="90" t="e">
        <f>B47/$B$3</f>
        <v>#DIV/0!</v>
      </c>
      <c r="K47" s="57" t="e">
        <f>B47/$B$4</f>
        <v>#DIV/0!</v>
      </c>
    </row>
    <row r="48" spans="1:13" ht="34.15" thickBot="1">
      <c r="A48" s="8" t="s">
        <v>76</v>
      </c>
      <c r="B48" s="80">
        <f t="shared" ref="B48:G48" si="8">SUM(B44:B47)</f>
        <v>0</v>
      </c>
      <c r="C48" s="81">
        <f t="shared" si="8"/>
        <v>0</v>
      </c>
      <c r="D48" s="81">
        <f t="shared" si="8"/>
        <v>0</v>
      </c>
      <c r="E48" s="81">
        <f t="shared" si="8"/>
        <v>0</v>
      </c>
      <c r="F48" s="80">
        <f t="shared" si="8"/>
        <v>0</v>
      </c>
      <c r="G48" s="82">
        <f t="shared" si="8"/>
        <v>0</v>
      </c>
      <c r="H48" s="1" t="s">
        <v>77</v>
      </c>
      <c r="I48" s="91" t="e">
        <f>B48/$B$3</f>
        <v>#DIV/0!</v>
      </c>
      <c r="J48" s="25" t="s">
        <v>78</v>
      </c>
      <c r="K48" s="56" t="e">
        <f>B48/$B$4</f>
        <v>#DIV/0!</v>
      </c>
    </row>
    <row r="49" spans="1:11" ht="34.15" thickBot="1">
      <c r="B49" s="9"/>
      <c r="D49" s="44"/>
      <c r="H49" s="1" t="s">
        <v>79</v>
      </c>
      <c r="I49" s="92" t="e">
        <f>C48/$B$3</f>
        <v>#DIV/0!</v>
      </c>
      <c r="J49" s="25" t="s">
        <v>80</v>
      </c>
      <c r="K49" s="55" t="e">
        <f>C48/$B$4</f>
        <v>#DIV/0!</v>
      </c>
    </row>
    <row r="50" spans="1:11" ht="19.899999999999999" thickBot="1">
      <c r="A50" s="11" t="s">
        <v>34</v>
      </c>
      <c r="B50" s="9"/>
      <c r="D50" s="44"/>
      <c r="G50" s="1"/>
      <c r="H50" s="5"/>
    </row>
    <row r="51" spans="1:11">
      <c r="A51" s="26" t="s">
        <v>81</v>
      </c>
      <c r="B51" s="3" t="str">
        <f>IF(L39&lt;&gt;F39, "No, please edit breakdown of funding", "Yes, no change needed")</f>
        <v>Yes, no change needed</v>
      </c>
      <c r="D51" s="47"/>
    </row>
    <row r="52" spans="1:11">
      <c r="A52" s="27" t="s">
        <v>82</v>
      </c>
      <c r="B52" s="6" t="str" cm="1">
        <f t="array" ref="B52">_xlfn.IFS($G$39&lt;=250000, "Yes", $G$39 &gt; 250000, "No, grant funds exceeded, please change")</f>
        <v>Yes</v>
      </c>
    </row>
    <row r="53" spans="1:11" ht="38.450000000000003" customHeight="1">
      <c r="A53" s="49" t="s">
        <v>83</v>
      </c>
      <c r="B53" s="6" t="e">
        <f>IF(((C48/B48)*100)&lt;=90, "Yes", "No, please change")</f>
        <v>#DIV/0!</v>
      </c>
      <c r="E53" s="47"/>
      <c r="F53" s="47"/>
    </row>
    <row r="54" spans="1:11" ht="46.9" customHeight="1" thickBot="1">
      <c r="A54" s="28" t="s">
        <v>84</v>
      </c>
      <c r="B54" s="51" t="e">
        <f>IF((SUM(G38/G39)&lt;=0.05),"Yes","No, please edit the amount of grant funds requested for project management. See percentage requested in the next cell (C49).")</f>
        <v>#DIV/0!</v>
      </c>
      <c r="C54" s="50" t="e">
        <f>SUM(G38/G39)</f>
        <v>#DIV/0!</v>
      </c>
    </row>
    <row r="58" spans="1:11">
      <c r="A58" s="25"/>
      <c r="B58" s="9"/>
      <c r="D58" s="44"/>
    </row>
    <row r="59" spans="1:11">
      <c r="A59" s="1"/>
      <c r="B59" s="9"/>
    </row>
    <row r="60" spans="1:11">
      <c r="A60" s="1"/>
      <c r="B60" s="9"/>
    </row>
    <row r="61" spans="1:11">
      <c r="A61" s="1"/>
      <c r="B61" s="9"/>
      <c r="D61" s="44"/>
    </row>
    <row r="62" spans="1:11">
      <c r="A62" s="1"/>
      <c r="B62" s="9"/>
      <c r="D62" s="9"/>
    </row>
    <row r="63" spans="1:11">
      <c r="A63" s="1"/>
      <c r="B63" s="9"/>
      <c r="D63" s="44"/>
    </row>
    <row r="64" spans="1:11">
      <c r="A64" s="1"/>
      <c r="B64" s="9"/>
      <c r="D64" s="9"/>
    </row>
    <row r="65" spans="2:4">
      <c r="B65" s="9"/>
      <c r="D65" s="44"/>
    </row>
    <row r="66" spans="2:4">
      <c r="B66" s="9"/>
      <c r="D66" s="44"/>
    </row>
  </sheetData>
  <sheetProtection algorithmName="SHA-512" hashValue="halSLoprhU2JWRXlmAg7MbPVEtdVMxBdOaP45EFj/D710NG1knJxoQ0QkG0dAu7Yrtq3ufQSH1SOmHFJWij4oQ==" saltValue="DVXOFbNBEfu70O1bm5WipQ==" spinCount="100000" sheet="1" objects="1" scenarios="1"/>
  <mergeCells count="3">
    <mergeCell ref="G6:K6"/>
    <mergeCell ref="C6:E6"/>
    <mergeCell ref="H40:K40"/>
  </mergeCells>
  <conditionalFormatting sqref="B51">
    <cfRule type="expression" dxfId="11" priority="6">
      <formula>$F$39=$L$39</formula>
    </cfRule>
    <cfRule type="expression" dxfId="10" priority="8">
      <formula>$F$39&lt;&gt;$L$39</formula>
    </cfRule>
  </conditionalFormatting>
  <conditionalFormatting sqref="F8:F39 L8:L39">
    <cfRule type="expression" dxfId="9" priority="12">
      <formula>$F8=$L8</formula>
    </cfRule>
  </conditionalFormatting>
  <conditionalFormatting sqref="F8:F39">
    <cfRule type="expression" dxfId="8" priority="3">
      <formula>$F8&lt;&gt;$L8</formula>
    </cfRule>
  </conditionalFormatting>
  <conditionalFormatting sqref="G38 C47 B54">
    <cfRule type="expression" dxfId="7" priority="1">
      <formula>$C$54&lt;=5%</formula>
    </cfRule>
    <cfRule type="expression" dxfId="6" priority="4">
      <formula>$C$54&gt;5%</formula>
    </cfRule>
  </conditionalFormatting>
  <conditionalFormatting sqref="G39 C48 B52">
    <cfRule type="expression" dxfId="5" priority="5">
      <formula>$G$39&lt;=250000</formula>
    </cfRule>
    <cfRule type="expression" dxfId="4" priority="11">
      <formula>$G$39&gt;250000</formula>
    </cfRule>
  </conditionalFormatting>
  <conditionalFormatting sqref="G40 B53">
    <cfRule type="expression" dxfId="3" priority="7">
      <formula>$G$40&lt;=90%</formula>
    </cfRule>
    <cfRule type="expression" dxfId="2" priority="10">
      <formula>$G$40&gt;90%</formula>
    </cfRule>
  </conditionalFormatting>
  <conditionalFormatting sqref="G8:K39">
    <cfRule type="expression" dxfId="1" priority="2">
      <formula>$F8&lt;&gt;$L8</formula>
    </cfRule>
  </conditionalFormatting>
  <conditionalFormatting sqref="L8:M39">
    <cfRule type="expression" dxfId="0" priority="14">
      <formula>$F8&lt;&gt;$L8</formula>
    </cfRule>
  </conditionalFormatting>
  <dataValidations count="1">
    <dataValidation type="list" allowBlank="1" showInputMessage="1" showErrorMessage="1" sqref="C8:C38" xr:uid="{416506B0-946A-4A1E-AE37-7B5839D80124}">
      <formula1>"hours, days, hectares, kilometres, litres, metres, cubic metres, number, kilograms, tonnes"</formula1>
    </dataValidation>
  </dataValidations>
  <pageMargins left="0.7" right="0.7" top="0.75" bottom="0.75" header="0.3" footer="0.3"/>
  <pageSetup paperSize="9"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EA8F-9E10-4B97-8D8D-8C6DA03E0CD1}">
  <dimension ref="A1:A30"/>
  <sheetViews>
    <sheetView workbookViewId="0">
      <selection activeCell="A31" sqref="A31"/>
    </sheetView>
  </sheetViews>
  <sheetFormatPr defaultColWidth="8.85546875" defaultRowHeight="17.45"/>
  <cols>
    <col min="1" max="1" width="170.85546875" style="93" customWidth="1"/>
    <col min="2" max="2" width="69.28515625" style="93" customWidth="1"/>
    <col min="3" max="16384" width="8.85546875" style="93"/>
  </cols>
  <sheetData>
    <row r="1" spans="1:1">
      <c r="A1" s="103" t="s">
        <v>85</v>
      </c>
    </row>
    <row r="3" spans="1:1">
      <c r="A3" s="104" t="s">
        <v>86</v>
      </c>
    </row>
    <row r="4" spans="1:1">
      <c r="A4" s="105" t="s">
        <v>87</v>
      </c>
    </row>
    <row r="5" spans="1:1">
      <c r="A5" s="105" t="s">
        <v>88</v>
      </c>
    </row>
    <row r="6" spans="1:1">
      <c r="A6" s="105" t="s">
        <v>89</v>
      </c>
    </row>
    <row r="7" spans="1:1">
      <c r="A7" s="105" t="s">
        <v>90</v>
      </c>
    </row>
    <row r="8" spans="1:1">
      <c r="A8" s="105" t="s">
        <v>91</v>
      </c>
    </row>
    <row r="9" spans="1:1">
      <c r="A9" s="105" t="s">
        <v>92</v>
      </c>
    </row>
    <row r="10" spans="1:1">
      <c r="A10" s="105" t="s">
        <v>93</v>
      </c>
    </row>
    <row r="11" spans="1:1">
      <c r="A11" s="105" t="s">
        <v>94</v>
      </c>
    </row>
    <row r="13" spans="1:1">
      <c r="A13" s="106" t="s">
        <v>95</v>
      </c>
    </row>
    <row r="14" spans="1:1">
      <c r="A14" s="107" t="s">
        <v>96</v>
      </c>
    </row>
    <row r="15" spans="1:1">
      <c r="A15" s="107" t="s">
        <v>97</v>
      </c>
    </row>
    <row r="16" spans="1:1">
      <c r="A16" s="107" t="s">
        <v>98</v>
      </c>
    </row>
    <row r="17" spans="1:1">
      <c r="A17" s="107" t="s">
        <v>99</v>
      </c>
    </row>
    <row r="18" spans="1:1">
      <c r="A18" s="107" t="s">
        <v>100</v>
      </c>
    </row>
    <row r="19" spans="1:1">
      <c r="A19" s="107" t="s">
        <v>101</v>
      </c>
    </row>
    <row r="20" spans="1:1">
      <c r="A20" s="107" t="s">
        <v>102</v>
      </c>
    </row>
    <row r="21" spans="1:1">
      <c r="A21" s="107" t="s">
        <v>103</v>
      </c>
    </row>
    <row r="22" spans="1:1">
      <c r="A22" s="107" t="s">
        <v>104</v>
      </c>
    </row>
    <row r="23" spans="1:1">
      <c r="A23" s="107" t="s">
        <v>105</v>
      </c>
    </row>
    <row r="24" spans="1:1">
      <c r="A24" s="107" t="s">
        <v>106</v>
      </c>
    </row>
    <row r="25" spans="1:1">
      <c r="A25" s="107" t="s">
        <v>107</v>
      </c>
    </row>
    <row r="26" spans="1:1">
      <c r="A26" s="107" t="s">
        <v>108</v>
      </c>
    </row>
    <row r="27" spans="1:1">
      <c r="A27" s="107" t="s">
        <v>109</v>
      </c>
    </row>
    <row r="30" spans="1:1">
      <c r="A30" s="95"/>
    </row>
  </sheetData>
  <sheetProtection algorithmName="SHA-512" hashValue="A8OaX6DXC+Nm6p39/LFi+Ut0Ea091n2uifPpG+zVp2QETBlNNPX7fxT2m/GHhAqHWIiByX+CSfOsLifnT2CVnA==" saltValue="qS44REqHdnv2F9kbTN1ul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b5e2f58-402b-4827-8cb7-c57ed57e9b44" xsi:nil="true"/>
    <TaxCatchAll xmlns="fb2d7605-f358-4398-adb0-89f5a8e3c415" xsi:nil="true"/>
    <Author0 xmlns="2b5e2f58-402b-4827-8cb7-c57ed57e9b44" xsi:nil="true"/>
    <lcf76f155ced4ddcb4097134ff3c332f xmlns="2b5e2f58-402b-4827-8cb7-c57ed57e9b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DDCF4821E04E498BC9CFC5CD17FEDC" ma:contentTypeVersion="24" ma:contentTypeDescription="Create a new document." ma:contentTypeScope="" ma:versionID="09018744c3f8461d85a2fa0d336f9645">
  <xsd:schema xmlns:xsd="http://www.w3.org/2001/XMLSchema" xmlns:xs="http://www.w3.org/2001/XMLSchema" xmlns:p="http://schemas.microsoft.com/office/2006/metadata/properties" xmlns:ns2="2b5e2f58-402b-4827-8cb7-c57ed57e9b44" xmlns:ns3="fb2d7605-f358-4398-adb0-89f5a8e3c415" targetNamespace="http://schemas.microsoft.com/office/2006/metadata/properties" ma:root="true" ma:fieldsID="a0a911486bb10b74dc8dbd87bce2edf2" ns2:_="" ns3:_="">
    <xsd:import namespace="2b5e2f58-402b-4827-8cb7-c57ed57e9b44"/>
    <xsd:import namespace="fb2d7605-f358-4398-adb0-89f5a8e3c4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element ref="ns2:Author0"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e2f58-402b-4827-8cb7-c57ed57e9b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Author0" ma:index="24" nillable="true" ma:displayName="Author" ma:description="Organisation or Individual" ma:format="Dropdown" ma:internalName="Author0">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_Flow_SignoffStatus" ma:index="26" nillable="true" ma:displayName="Sign-off status" ma:internalName="Sign_x002d_off_x0020_status">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2d7605-f358-4398-adb0-89f5a8e3c4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9fd9694-7b85-4424-b78a-48146f3ff982}" ma:internalName="TaxCatchAll" ma:showField="CatchAllData" ma:web="fb2d7605-f358-4398-adb0-89f5a8e3c4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8E0FDF-1CE0-4DCA-9F8D-A047EE9873CB}"/>
</file>

<file path=customXml/itemProps2.xml><?xml version="1.0" encoding="utf-8"?>
<ds:datastoreItem xmlns:ds="http://schemas.openxmlformats.org/officeDocument/2006/customXml" ds:itemID="{E24BC11C-7C98-4567-82DD-4DE7DA81AF31}"/>
</file>

<file path=customXml/itemProps3.xml><?xml version="1.0" encoding="utf-8"?>
<ds:datastoreItem xmlns:ds="http://schemas.openxmlformats.org/officeDocument/2006/customXml" ds:itemID="{39CB5EAC-D32C-44B2-B9B4-72CC0E3FD97E}"/>
</file>

<file path=docProps/app.xml><?xml version="1.0" encoding="utf-8"?>
<Properties xmlns="http://schemas.openxmlformats.org/officeDocument/2006/extended-properties" xmlns:vt="http://schemas.openxmlformats.org/officeDocument/2006/docPropsVTypes">
  <Application>Microsoft Excel Online</Application>
  <Manager/>
  <Company>Department of Planning, Industry, and Environment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Kyles Woodbury</dc:creator>
  <cp:keywords/>
  <dc:description/>
  <cp:lastModifiedBy/>
  <cp:revision/>
  <dcterms:created xsi:type="dcterms:W3CDTF">2024-08-06T06:24:48Z</dcterms:created>
  <dcterms:modified xsi:type="dcterms:W3CDTF">2024-09-03T06:25:23Z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0x0101008DDDCF4821E04E498BC9CFC5CD17FEDC</vt:lpwstr>
  </property>
  <property fmtid="{D5CDD505-2E9C-101B-9397-08002B2CF9AE}" pid="3" name="MediaServiceImageTags">
    <vt:lpwstr/>
  </property>
</Properties>
</file>